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36D25E0F-DD2A-4F97-87A7-00DFBAD9C19F}" xr6:coauthVersionLast="36" xr6:coauthVersionMax="36" xr10:uidLastSave="{00000000-0000-0000-0000-000000000000}"/>
  <bookViews>
    <workbookView xWindow="0" yWindow="0" windowWidth="22260" windowHeight="12648" tabRatio="819" xr2:uid="{00000000-000D-0000-FFFF-FFFF00000000}"/>
  </bookViews>
  <sheets>
    <sheet name="Ampatakana_Ambohitsara Est" sheetId="1" r:id="rId1"/>
    <sheet name="Ambodivoahangy_Antsenavolo" sheetId="2" r:id="rId2"/>
    <sheet name="Ambodivoangy_Andranambolava" sheetId="3" r:id="rId3"/>
    <sheet name="Ambalona_Sandrohy" sheetId="5" r:id="rId4"/>
    <sheet name="Ambatofaritana PE1_Antsenavolo" sheetId="4" r:id="rId5"/>
    <sheet name="Ambatofaritana PE3_Antsenavolo" sheetId="8" r:id="rId6"/>
    <sheet name="EPP Andranombolava_Andranambola" sheetId="9" r:id="rId7"/>
  </sheets>
  <externalReferences>
    <externalReference r:id="rId8"/>
  </externalReferences>
  <definedNames>
    <definedName name="_xlnm.Print_Titles" localSheetId="3">Ambalona_Sandrohy!$1:$8</definedName>
    <definedName name="_xlnm.Print_Titles" localSheetId="4">'Ambatofaritana PE1_Antsenavolo'!$1:$8</definedName>
    <definedName name="_xlnm.Print_Titles" localSheetId="5">'Ambatofaritana PE3_Antsenavolo'!$1:$8</definedName>
    <definedName name="_xlnm.Print_Titles" localSheetId="2">Ambodivoangy_Andranambolava!$1:$8</definedName>
    <definedName name="_xlnm.Print_Titles" localSheetId="0">'Ampatakana_Ambohitsara Est'!$1:$8</definedName>
    <definedName name="_xlnm.Print_Titles" localSheetId="6">'EPP Andranombolava_Andranambola'!$1:$8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0" i="9" l="1"/>
  <c r="F117" i="9"/>
  <c r="F123" i="9" s="1"/>
  <c r="F112" i="9"/>
  <c r="F109" i="9"/>
  <c r="F115" i="9" s="1"/>
  <c r="F104" i="9"/>
  <c r="F107" i="9" s="1"/>
  <c r="F101" i="9"/>
  <c r="F98" i="9"/>
  <c r="F93" i="9"/>
  <c r="F90" i="9"/>
  <c r="F87" i="9"/>
  <c r="F84" i="9"/>
  <c r="F81" i="9"/>
  <c r="F74" i="9"/>
  <c r="F71" i="9"/>
  <c r="F78" i="9" s="1"/>
  <c r="F66" i="9"/>
  <c r="F63" i="9"/>
  <c r="F60" i="9"/>
  <c r="F57" i="9"/>
  <c r="F54" i="9"/>
  <c r="F51" i="9"/>
  <c r="F48" i="9"/>
  <c r="F45" i="9"/>
  <c r="F42" i="9"/>
  <c r="F39" i="9"/>
  <c r="F36" i="9"/>
  <c r="F69" i="9" s="1"/>
  <c r="F31" i="9"/>
  <c r="F28" i="9"/>
  <c r="F25" i="9"/>
  <c r="F22" i="9"/>
  <c r="F19" i="9"/>
  <c r="F34" i="9" s="1"/>
  <c r="F13" i="9"/>
  <c r="F16" i="9" s="1"/>
  <c r="F10" i="9"/>
  <c r="F120" i="8"/>
  <c r="F123" i="8" s="1"/>
  <c r="F117" i="8"/>
  <c r="F112" i="8"/>
  <c r="F109" i="8"/>
  <c r="F115" i="8" s="1"/>
  <c r="F107" i="8"/>
  <c r="F104" i="8"/>
  <c r="F101" i="8"/>
  <c r="F98" i="8"/>
  <c r="F93" i="8"/>
  <c r="F90" i="8"/>
  <c r="F87" i="8"/>
  <c r="F84" i="8"/>
  <c r="F81" i="8"/>
  <c r="F78" i="8"/>
  <c r="F74" i="8"/>
  <c r="F71" i="8"/>
  <c r="F66" i="8"/>
  <c r="F63" i="8"/>
  <c r="F60" i="8"/>
  <c r="F57" i="8"/>
  <c r="F54" i="8"/>
  <c r="F51" i="8"/>
  <c r="F48" i="8"/>
  <c r="F45" i="8"/>
  <c r="F42" i="8"/>
  <c r="F39" i="8"/>
  <c r="F36" i="8"/>
  <c r="F31" i="8"/>
  <c r="F28" i="8"/>
  <c r="F25" i="8"/>
  <c r="F22" i="8"/>
  <c r="F19" i="8"/>
  <c r="F34" i="8" s="1"/>
  <c r="F16" i="8"/>
  <c r="F13" i="8"/>
  <c r="F10" i="8"/>
  <c r="F123" i="5"/>
  <c r="F119" i="5"/>
  <c r="F116" i="5"/>
  <c r="F111" i="5"/>
  <c r="F108" i="5"/>
  <c r="F103" i="5"/>
  <c r="F100" i="5"/>
  <c r="F97" i="5"/>
  <c r="F92" i="5"/>
  <c r="F89" i="5"/>
  <c r="F86" i="5"/>
  <c r="F83" i="5"/>
  <c r="F80" i="5"/>
  <c r="F74" i="5"/>
  <c r="F71" i="5"/>
  <c r="F77" i="5" s="1"/>
  <c r="F66" i="5"/>
  <c r="F63" i="5"/>
  <c r="F60" i="5"/>
  <c r="F57" i="5"/>
  <c r="F54" i="5"/>
  <c r="F51" i="5"/>
  <c r="F48" i="5"/>
  <c r="F45" i="5"/>
  <c r="F42" i="5"/>
  <c r="F39" i="5"/>
  <c r="F36" i="5"/>
  <c r="F31" i="5"/>
  <c r="F28" i="5"/>
  <c r="F25" i="5"/>
  <c r="F22" i="5"/>
  <c r="F19" i="5"/>
  <c r="F13" i="5"/>
  <c r="F10" i="5"/>
  <c r="F96" i="9" l="1"/>
  <c r="F79" i="9"/>
  <c r="F124" i="9" s="1"/>
  <c r="F96" i="8"/>
  <c r="F69" i="8"/>
  <c r="F79" i="8" s="1"/>
  <c r="F124" i="8" s="1"/>
  <c r="F114" i="5"/>
  <c r="F122" i="5"/>
  <c r="F106" i="5"/>
  <c r="F16" i="5"/>
  <c r="F69" i="5"/>
  <c r="F95" i="5"/>
  <c r="F34" i="5"/>
  <c r="F119" i="4"/>
  <c r="F116" i="4"/>
  <c r="F122" i="4" s="1"/>
  <c r="F111" i="4"/>
  <c r="F108" i="4"/>
  <c r="F103" i="4"/>
  <c r="F100" i="4"/>
  <c r="F97" i="4"/>
  <c r="F106" i="4" s="1"/>
  <c r="F92" i="4"/>
  <c r="F89" i="4"/>
  <c r="F86" i="4"/>
  <c r="F83" i="4"/>
  <c r="F80" i="4"/>
  <c r="F95" i="4" s="1"/>
  <c r="F74" i="4"/>
  <c r="F71" i="4"/>
  <c r="F77" i="4" s="1"/>
  <c r="F66" i="4"/>
  <c r="F63" i="4"/>
  <c r="F60" i="4"/>
  <c r="F57" i="4"/>
  <c r="F54" i="4"/>
  <c r="F51" i="4"/>
  <c r="F48" i="4"/>
  <c r="F45" i="4"/>
  <c r="F42" i="4"/>
  <c r="F39" i="4"/>
  <c r="F36" i="4"/>
  <c r="F31" i="4"/>
  <c r="F28" i="4"/>
  <c r="F25" i="4"/>
  <c r="F22" i="4"/>
  <c r="F19" i="4"/>
  <c r="F13" i="4"/>
  <c r="F10" i="4"/>
  <c r="F119" i="3"/>
  <c r="F122" i="3" s="1"/>
  <c r="F116" i="3"/>
  <c r="F111" i="3"/>
  <c r="F108" i="3"/>
  <c r="F103" i="3"/>
  <c r="F100" i="3"/>
  <c r="F97" i="3"/>
  <c r="F106" i="3" s="1"/>
  <c r="F92" i="3"/>
  <c r="F89" i="3"/>
  <c r="F86" i="3"/>
  <c r="F83" i="3"/>
  <c r="F80" i="3"/>
  <c r="F74" i="3"/>
  <c r="F71" i="3"/>
  <c r="F66" i="3"/>
  <c r="F63" i="3"/>
  <c r="F60" i="3"/>
  <c r="F57" i="3"/>
  <c r="F54" i="3"/>
  <c r="F51" i="3"/>
  <c r="F48" i="3"/>
  <c r="F45" i="3"/>
  <c r="F42" i="3"/>
  <c r="F39" i="3"/>
  <c r="F36" i="3"/>
  <c r="F31" i="3"/>
  <c r="F28" i="3"/>
  <c r="F25" i="3"/>
  <c r="F22" i="3"/>
  <c r="F19" i="3"/>
  <c r="F13" i="3"/>
  <c r="F10" i="3"/>
  <c r="F84" i="2"/>
  <c r="B84" i="2"/>
  <c r="F81" i="2"/>
  <c r="B81" i="2"/>
  <c r="F78" i="2"/>
  <c r="B78" i="2"/>
  <c r="F75" i="2"/>
  <c r="B75" i="2"/>
  <c r="F72" i="2"/>
  <c r="F67" i="2"/>
  <c r="F70" i="2" s="1"/>
  <c r="B67" i="2"/>
  <c r="F62" i="2"/>
  <c r="C62" i="2"/>
  <c r="B62" i="2"/>
  <c r="F59" i="2"/>
  <c r="F56" i="2"/>
  <c r="F53" i="2"/>
  <c r="F50" i="2"/>
  <c r="B50" i="2"/>
  <c r="F47" i="2"/>
  <c r="F44" i="2"/>
  <c r="F41" i="2"/>
  <c r="F38" i="2"/>
  <c r="F35" i="2"/>
  <c r="B35" i="2"/>
  <c r="F30" i="2"/>
  <c r="C30" i="2"/>
  <c r="B30" i="2"/>
  <c r="F27" i="2"/>
  <c r="F24" i="2"/>
  <c r="F21" i="2"/>
  <c r="F18" i="2"/>
  <c r="F13" i="2"/>
  <c r="F10" i="2"/>
  <c r="F16" i="2" s="1"/>
  <c r="A7" i="2"/>
  <c r="A6" i="2"/>
  <c r="A5" i="2"/>
  <c r="F119" i="1"/>
  <c r="F116" i="1"/>
  <c r="F122" i="1" s="1"/>
  <c r="F111" i="1"/>
  <c r="F108" i="1"/>
  <c r="F103" i="1"/>
  <c r="F100" i="1"/>
  <c r="F97" i="1"/>
  <c r="F92" i="1"/>
  <c r="F89" i="1"/>
  <c r="F86" i="1"/>
  <c r="F83" i="1"/>
  <c r="F80" i="1"/>
  <c r="F95" i="1" s="1"/>
  <c r="F74" i="1"/>
  <c r="F71" i="1"/>
  <c r="F66" i="1"/>
  <c r="F63" i="1"/>
  <c r="F60" i="1"/>
  <c r="F57" i="1"/>
  <c r="F54" i="1"/>
  <c r="F51" i="1"/>
  <c r="F48" i="1"/>
  <c r="F45" i="1"/>
  <c r="F42" i="1"/>
  <c r="F39" i="1"/>
  <c r="F36" i="1"/>
  <c r="F34" i="1"/>
  <c r="F31" i="1"/>
  <c r="F28" i="1"/>
  <c r="F25" i="1"/>
  <c r="F22" i="1"/>
  <c r="F19" i="1"/>
  <c r="F13" i="1"/>
  <c r="F10" i="1"/>
  <c r="F16" i="1" s="1"/>
  <c r="F87" i="2" l="1"/>
  <c r="F16" i="4"/>
  <c r="F125" i="9"/>
  <c r="F126" i="9" s="1"/>
  <c r="F125" i="8"/>
  <c r="F126" i="8" s="1"/>
  <c r="F69" i="1"/>
  <c r="F106" i="1"/>
  <c r="F114" i="1"/>
  <c r="F78" i="5"/>
  <c r="F124" i="5" s="1"/>
  <c r="F125" i="5" s="1"/>
  <c r="F34" i="4"/>
  <c r="F114" i="4"/>
  <c r="F69" i="4"/>
  <c r="F78" i="4" s="1"/>
  <c r="F16" i="3"/>
  <c r="F114" i="3"/>
  <c r="F77" i="3"/>
  <c r="F34" i="3"/>
  <c r="F69" i="3"/>
  <c r="F95" i="3"/>
  <c r="F78" i="3"/>
  <c r="F33" i="2"/>
  <c r="F65" i="2"/>
  <c r="F77" i="1"/>
  <c r="F88" i="2" l="1"/>
  <c r="F89" i="2" s="1"/>
  <c r="F90" i="2" s="1"/>
  <c r="F123" i="4"/>
  <c r="F78" i="1"/>
  <c r="F123" i="1" s="1"/>
  <c r="F123" i="3"/>
  <c r="F124" i="3" s="1"/>
  <c r="F125" i="3" s="1"/>
  <c r="F124" i="4" l="1"/>
  <c r="F125" i="4"/>
  <c r="F124" i="1"/>
  <c r="F125" i="1" s="1"/>
</calcChain>
</file>

<file path=xl/sharedStrings.xml><?xml version="1.0" encoding="utf-8"?>
<sst xmlns="http://schemas.openxmlformats.org/spreadsheetml/2006/main" count="1103" uniqueCount="212">
  <si>
    <t>PROJET FIOVANA - ADRA  MADAGASCAR</t>
  </si>
  <si>
    <t>REGION VATOVAVY</t>
  </si>
  <si>
    <t>DISTRICT : MANANJARY</t>
  </si>
  <si>
    <t>COMMUNE : ANTSENAVOLO</t>
  </si>
  <si>
    <t>FOKONTANY : AMBATOFARITANA</t>
  </si>
  <si>
    <t>N°</t>
  </si>
  <si>
    <t>DESIGNATIONS</t>
  </si>
  <si>
    <t>UNITE</t>
  </si>
  <si>
    <t>QAM</t>
  </si>
  <si>
    <t>P. U (Ar)</t>
  </si>
  <si>
    <t>MONTANT (Ar)</t>
  </si>
  <si>
    <t>0 - TRAVAUX  PREPARATOIRE</t>
  </si>
  <si>
    <t>01</t>
  </si>
  <si>
    <t>Installation de chantier</t>
  </si>
  <si>
    <t>Fft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</si>
  <si>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amenée des matériels et matériaux</t>
    </r>
  </si>
  <si>
    <t>02</t>
  </si>
  <si>
    <t>Repli de chantier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</si>
  <si>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 xml:space="preserve">evacuation des tous les biens et materiels </t>
    </r>
  </si>
  <si>
    <t>I- AMENAGEMENT DE LA SURFACE  - SURCREUSAGE</t>
  </si>
  <si>
    <t>I.1</t>
  </si>
  <si>
    <t>TERRASSEMENT</t>
  </si>
  <si>
    <t>I.1.1</t>
  </si>
  <si>
    <t>Defrichage et décapage des socles existant</t>
  </si>
  <si>
    <t>m2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</si>
  <si>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emprise du point d'eau</t>
    </r>
  </si>
  <si>
    <t>1.1.2a</t>
  </si>
  <si>
    <t>Fouille de toute nature pour l'emplacement des ouvrages</t>
  </si>
  <si>
    <t>m3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</si>
  <si>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fondation des clotures et aire d'assainissement</t>
    </r>
  </si>
  <si>
    <t>1.1.2b</t>
  </si>
  <si>
    <t>Fouille en puit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</si>
  <si>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Fouille en puit recevoir le buse de captage et cuvelage</t>
    </r>
  </si>
  <si>
    <t>I.1.3</t>
  </si>
  <si>
    <t>Rembali compacté</t>
  </si>
  <si>
    <t>Aire d'assinissement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</si>
  <si>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comblement de fouille et sous dalle aire d'assainissement</t>
    </r>
  </si>
  <si>
    <t>I.1.4</t>
  </si>
  <si>
    <t>Evacuation des terres excédentaires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</si>
  <si>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produit des fouilles et surcreusage en excés de remblai</t>
    </r>
  </si>
  <si>
    <t xml:space="preserve">I.2 </t>
  </si>
  <si>
    <t xml:space="preserve">OUVRAGE </t>
  </si>
  <si>
    <t>I.2.0</t>
  </si>
  <si>
    <t>Démolition ouvrage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</si>
  <si>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ouvrage existant</t>
    </r>
  </si>
  <si>
    <t>I.2.1</t>
  </si>
  <si>
    <t>Béton de propreté Q150 ép 5cm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</si>
  <si>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sous fondation en semelle continue en longrine</t>
    </r>
  </si>
  <si>
    <t>I.2.2</t>
  </si>
  <si>
    <t>Béton Armé Q350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</si>
  <si>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Semelle continue et poteau et poteau et couvercle</t>
    </r>
  </si>
  <si>
    <t>I.2.3</t>
  </si>
  <si>
    <t>Coffrage plan en pin raboté 3 faces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</si>
  <si>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longrine et poteau</t>
    </r>
  </si>
  <si>
    <t>I.2.4</t>
  </si>
  <si>
    <t>Armature en acier haute adhérence</t>
  </si>
  <si>
    <t>kg</t>
  </si>
  <si>
    <t>Concèrne:  les bétons armés</t>
  </si>
  <si>
    <t>I.2.5</t>
  </si>
  <si>
    <t>Maçonnerie de moellon</t>
  </si>
  <si>
    <t>Concèrne: paroi puisad absorbant</t>
  </si>
  <si>
    <t>I.2.6</t>
  </si>
  <si>
    <t xml:space="preserve"> Hérissonage TV 40/70 ép 10cm</t>
  </si>
  <si>
    <t>I.2.7</t>
  </si>
  <si>
    <t>Châpe reportée demi-lisse  Q:450 de ciment CEM IV</t>
  </si>
  <si>
    <t>Concèrne:  chape du socle de reception de l'aire d'assainissement</t>
  </si>
  <si>
    <t>I.2.8</t>
  </si>
  <si>
    <t>Maçonnerie de parpaings 15 x20x40cm</t>
  </si>
  <si>
    <t>Concèrne: muret de la cloture</t>
  </si>
  <si>
    <t>I.2.9a</t>
  </si>
  <si>
    <t>Enduit en mortier Q300kg de Ciment CEM IV</t>
  </si>
  <si>
    <t>Concèrne: face mur, couvercle et poteau</t>
  </si>
  <si>
    <t>I.2.9b</t>
  </si>
  <si>
    <t>Enduit en mortier Q350kg de Ciment CEM IV</t>
  </si>
  <si>
    <t>Concèrne: bac d'ornement,caniveau dalle d'accès et puisard</t>
  </si>
  <si>
    <t>I.3</t>
  </si>
  <si>
    <t xml:space="preserve">NETTOYAGE  BUSES - GRAVIER FILTRANT </t>
  </si>
  <si>
    <t>I.3.1</t>
  </si>
  <si>
    <t>Nettoyage buse existante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</si>
  <si>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buses existante</t>
    </r>
  </si>
  <si>
    <t>I.3.2</t>
  </si>
  <si>
    <t>Repandage des graviers filtres d'epaisseur minimale de 0,10m</t>
  </si>
  <si>
    <t xml:space="preserve">Massif filtrant gravier calibré.                      </t>
  </si>
  <si>
    <t>Concèrne: Couche de pose de la dalle de fond et parois des buses des captages</t>
  </si>
  <si>
    <t>II- CAPTAGE et CUVELAGE en BUSE Dint:min 100 - DALLE DE FOND</t>
  </si>
  <si>
    <t>CAPTAGE</t>
  </si>
  <si>
    <t>2.0</t>
  </si>
  <si>
    <t>Dépose buse existante</t>
  </si>
  <si>
    <t>U</t>
  </si>
  <si>
    <t>2.1a</t>
  </si>
  <si>
    <t>Fourniture et Pose des buses pleines 1.00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</si>
  <si>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le cuvelage</t>
    </r>
  </si>
  <si>
    <t>2.1b</t>
  </si>
  <si>
    <t>Fourniture et Pose des buses  perforée 1.00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</si>
  <si>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le captage.</t>
    </r>
  </si>
  <si>
    <t>2.1.c</t>
  </si>
  <si>
    <t>Fourniture et Pose des buses pleines 1.20</t>
  </si>
  <si>
    <t>2.2</t>
  </si>
  <si>
    <t xml:space="preserve"> Fourniture et pose de dalle de fond pérforée en béton dosé à 350kg/m3 de CPA d'epaisseur 0,10m, y compris toutes sujétions de mise en œuvre 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</si>
  <si>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dalle de fond</t>
    </r>
  </si>
  <si>
    <t>III- PEINTURE</t>
  </si>
  <si>
    <t>3.1</t>
  </si>
  <si>
    <t>Badigeonage à la chaux alunée</t>
  </si>
  <si>
    <t>Concèrne: poteau et muret en maconnerie</t>
  </si>
  <si>
    <t>3.2</t>
  </si>
  <si>
    <t>Peinture vynilique lavable apliquée en deux couches</t>
  </si>
  <si>
    <t>3.3</t>
  </si>
  <si>
    <t>Peinture à l'huile pour boiserie</t>
  </si>
  <si>
    <t xml:space="preserve">Concèrne: </t>
  </si>
  <si>
    <t>IV- EQUIPEMENT HYDRAULIQUE ET SOUFFLAGE</t>
  </si>
  <si>
    <t>4.1</t>
  </si>
  <si>
    <t>Souflage de matières et pompage de durée 3jours/ développement puit</t>
  </si>
  <si>
    <t>Concèrne: évacuation des boues dans le puits</t>
  </si>
  <si>
    <t>4.2</t>
  </si>
  <si>
    <t>Installation d'une pompe VERGNET  y compris les tuyauterie et  toute sujétion de raccordement et sécurité fournit par ADRA Madagascar</t>
  </si>
  <si>
    <t xml:space="preserve">Concèrne: Pompe </t>
  </si>
  <si>
    <t xml:space="preserve">V- CLOTURE - SECURITE </t>
  </si>
  <si>
    <t>5.1</t>
  </si>
  <si>
    <t xml:space="preserve">Fourniture et pose des clôture en planchette de 12cm X 105cm pointue </t>
  </si>
  <si>
    <t>Concèrne: clôture</t>
  </si>
  <si>
    <t>5.2</t>
  </si>
  <si>
    <t>Fourniture et pose porte d'entrée en planchette idem à la clôture 1,00x1,30m y compris dispositif de verrouillage et fixation par patte de scellement</t>
  </si>
  <si>
    <t xml:space="preserve">BORDEREAU DE DETAIL QUANTITATIF ET ESTIMATIF - CONSTRUCTION DE PUITS                   </t>
  </si>
  <si>
    <t>COMMUNE : AMBOHITSARA EST</t>
  </si>
  <si>
    <t>FOKONTANY : AMPATAKANA</t>
  </si>
  <si>
    <t>HAMEAU : AMPATAKANA</t>
  </si>
  <si>
    <t>I- AMENAGEMENT DE LA SURFACE - SURCREUSAGE</t>
  </si>
  <si>
    <t>Sous Total - AMENAGEMENT DE LA SURFACE - SURCREUSAGE</t>
  </si>
  <si>
    <t>Sous Total - TRAVAUX PREPARATOIRE</t>
  </si>
  <si>
    <t>Sous Total - EQUIPEMENT HYDRAULIQUE ET SOUFFLAGE</t>
  </si>
  <si>
    <t xml:space="preserve">Sous Total- CLOTURE - SECURITE </t>
  </si>
  <si>
    <t>Sous Total - PEINTURE</t>
  </si>
  <si>
    <t>Sous Total - CAPTAGE et CUVELAGE en BUSE Dint:min 100 - DALLE DE FOND</t>
  </si>
  <si>
    <t>Installation d'une pompe VERGNET y compris les tuyauterie et toute sujétion de raccordement et sécurité fournit par ADRA Madagascar</t>
  </si>
  <si>
    <t>SOUS TOTAL</t>
  </si>
  <si>
    <t>TPM 8%</t>
  </si>
  <si>
    <t>TOTAL</t>
  </si>
  <si>
    <t xml:space="preserve">REGION VATOVAVY </t>
  </si>
  <si>
    <t>0- TRAVAUX  PREPARATOIRE</t>
  </si>
  <si>
    <t>I- TERRASSEMENT</t>
  </si>
  <si>
    <t>1.1</t>
  </si>
  <si>
    <t>Defrichage et décapage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</si>
  <si>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emprise d'ouvrage</t>
    </r>
  </si>
  <si>
    <t>1.2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</si>
  <si>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fondation et puisard</t>
    </r>
  </si>
  <si>
    <t>1.3</t>
  </si>
  <si>
    <t>1.4</t>
  </si>
  <si>
    <t>1.5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</si>
  <si>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FONDATION SUR MASSIF</t>
    </r>
  </si>
  <si>
    <t xml:space="preserve">II OUVRAGE 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</si>
  <si>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 xml:space="preserve">intérieur barrage </t>
    </r>
  </si>
  <si>
    <t>2.3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</si>
  <si>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Semelle continue et poteau et poteau et couvercle et corps du barrage</t>
    </r>
  </si>
  <si>
    <t>2.4</t>
  </si>
  <si>
    <r>
      <t>Concèrne:</t>
    </r>
    <r>
      <rPr>
        <i/>
        <sz val="7.2"/>
        <rFont val="Times New Roman"/>
        <family val="1"/>
      </rPr>
      <t xml:space="preserve"> </t>
    </r>
    <r>
      <rPr>
        <i/>
        <sz val="12"/>
        <rFont val="Times New Roman"/>
        <family val="1"/>
      </rPr>
      <t>longrine et poteau, corps du barrage</t>
    </r>
  </si>
  <si>
    <t>2.5</t>
  </si>
  <si>
    <t>2.6</t>
  </si>
  <si>
    <t>Concèrne: pose seau</t>
  </si>
  <si>
    <t>2.7</t>
  </si>
  <si>
    <t>Concèrne: paroi de la réservoir</t>
  </si>
  <si>
    <t>2.8</t>
  </si>
  <si>
    <t>Enduit en mortier Q400kg de Ciment CEM IV</t>
  </si>
  <si>
    <t>Concèrne: face barrage, face réservoir</t>
  </si>
  <si>
    <t>2.9</t>
  </si>
  <si>
    <t>Concèrne:  fond réservoir</t>
  </si>
  <si>
    <t>2.10</t>
  </si>
  <si>
    <t>Béton ordinaire</t>
  </si>
  <si>
    <t>Concèrne: intérieur fosse, dallage veranda et urinoir</t>
  </si>
  <si>
    <t>2.11</t>
  </si>
  <si>
    <t>Concèrne:  Paroi réservoir</t>
  </si>
  <si>
    <t>VI- MENUISERIE METALLIQUE</t>
  </si>
  <si>
    <t>6.1</t>
  </si>
  <si>
    <t>Concèrne: Trape</t>
  </si>
  <si>
    <t>IX- EQUIPEMENT HYDRAULIQUE</t>
  </si>
  <si>
    <t>9.1</t>
  </si>
  <si>
    <t>Robinet 20/27 avec porte cadenas</t>
  </si>
  <si>
    <t>Concèrne: puisage et vidange</t>
  </si>
  <si>
    <t>9.2</t>
  </si>
  <si>
    <t>FFT</t>
  </si>
  <si>
    <t>Concèrne: installation hydraulique bloc sanitiaire</t>
  </si>
  <si>
    <t>9.3</t>
  </si>
  <si>
    <t xml:space="preserve">Concèrne: mesurage quantité d'eau </t>
  </si>
  <si>
    <t>9.4</t>
  </si>
  <si>
    <t>Concèrne: Avant entrée réservoir</t>
  </si>
  <si>
    <t>9.5</t>
  </si>
  <si>
    <t>Sous Total - TRAVAUX  PREPARATOIRE</t>
  </si>
  <si>
    <t>Sous Total - OUVRAGE</t>
  </si>
  <si>
    <t>Sous Total - MENUISERIE METALLIQUE</t>
  </si>
  <si>
    <t>Sous Total - EQUIPEMENT HYDRAULIQUE</t>
  </si>
  <si>
    <t xml:space="preserve">BORDEREAU DE DETAIL QUANTITATIF ET ESTIMATIF - REHABILITATION DE SOURCE EMERGENTE                  </t>
  </si>
  <si>
    <t>COMMUNE : ANDRANAMBOLAVA</t>
  </si>
  <si>
    <t>FOKONTANY : AMBODIVOANGY</t>
  </si>
  <si>
    <t>HAMEAU : AMBODIVOANGY</t>
  </si>
  <si>
    <t>PROJET FIOVANA - ADRA MADAGASCAR</t>
  </si>
  <si>
    <t>Sous Total - TERRASSEMENT</t>
  </si>
  <si>
    <t xml:space="preserve">Sous Total - OUVRAGE </t>
  </si>
  <si>
    <t>Sous Total - NETTOYAGE  BUSES - GRAVIER FILTRANT</t>
  </si>
  <si>
    <t xml:space="preserve">Sous Total - CLOTURE - SECURITE </t>
  </si>
  <si>
    <t>HAMEAU : AMBATOFARITANA PE1</t>
  </si>
  <si>
    <t xml:space="preserve">BORDEREAU DE DETAIL QUANTITATIF ET ESTIMATIF - REHABILITATION DE PUITS                   </t>
  </si>
  <si>
    <t>COMMUNE : SANDROHY</t>
  </si>
  <si>
    <t>FOKONTANY : AMBALONA</t>
  </si>
  <si>
    <t>HAMEAU : AMBALONA</t>
  </si>
  <si>
    <t>Sous Total - CLOTURE - SECURITE</t>
  </si>
  <si>
    <t>HAMEAU : AMBATOFARITANA PE3</t>
  </si>
  <si>
    <t>COMMUNE : ANDRANOMBOLAVA</t>
  </si>
  <si>
    <t>FOKONTANY : ANDRANOMBOLAVA</t>
  </si>
  <si>
    <t>HAMEAU : EPP ANDRANOMBOLAVA</t>
  </si>
  <si>
    <t>Installation d'une pompe VERGNET y compris les tuyauterie et  toute sujétion de raccordement et sécurité fournit par ADRA Madagascar</t>
  </si>
  <si>
    <t xml:space="preserve">Sous Total - NETTOYAGE BUSES - GRAVIER FILTRANT </t>
  </si>
  <si>
    <t xml:space="preserve">NETTOYAGE BUSES - GRAVIER FILTRANT </t>
  </si>
  <si>
    <t>0 - TRAVAUX PREPARATOIRE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</si>
</sst>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#,##0\ _€"/>
    <numFmt numFmtId="165" formatCode="#,##0.00\ _€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0"/>
      <name val="Arial"/>
      <family val="2"/>
    </font>
    <font>
      <i/>
      <sz val="12"/>
      <name val="Times New Roman"/>
      <family val="1"/>
    </font>
    <font>
      <i/>
      <sz val="7.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i/>
      <sz val="10"/>
      <color theme="0"/>
      <name val="Arial"/>
      <family val="2"/>
    </font>
    <font>
      <i/>
      <sz val="12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</cellStyleXfs>
  <cellXfs count="131">
    <xf numFmtId="0" fontId="0" fillId="0" borderId="0" xfId="0"/>
    <xf numFmtId="0" fontId="2" fillId="3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vertical="center"/>
    </xf>
    <xf numFmtId="0" fontId="5" fillId="0" borderId="7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11" fillId="0" borderId="9" xfId="3" applyFont="1" applyBorder="1"/>
    <xf numFmtId="0" fontId="9" fillId="0" borderId="10" xfId="3" applyBorder="1"/>
    <xf numFmtId="0" fontId="11" fillId="0" borderId="10" xfId="3" applyFont="1" applyBorder="1"/>
    <xf numFmtId="0" fontId="12" fillId="0" borderId="13" xfId="3" applyFont="1" applyBorder="1"/>
    <xf numFmtId="0" fontId="3" fillId="0" borderId="5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10" fillId="0" borderId="13" xfId="3" applyFont="1" applyBorder="1"/>
    <xf numFmtId="0" fontId="3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vertical="center"/>
    </xf>
    <xf numFmtId="0" fontId="11" fillId="0" borderId="9" xfId="3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center" wrapText="1"/>
    </xf>
    <xf numFmtId="2" fontId="9" fillId="0" borderId="16" xfId="3" applyNumberFormat="1" applyBorder="1" applyAlignment="1">
      <alignment horizontal="center" vertical="center"/>
    </xf>
    <xf numFmtId="0" fontId="10" fillId="0" borderId="10" xfId="3" applyFont="1" applyBorder="1"/>
    <xf numFmtId="0" fontId="3" fillId="0" borderId="5" xfId="0" applyFont="1" applyBorder="1" applyAlignment="1">
      <alignment horizontal="left" vertical="center" wrapText="1"/>
    </xf>
    <xf numFmtId="165" fontId="8" fillId="5" borderId="4" xfId="0" applyNumberFormat="1" applyFont="1" applyFill="1" applyBorder="1" applyAlignment="1">
      <alignment horizontal="center" vertical="center"/>
    </xf>
    <xf numFmtId="165" fontId="8" fillId="6" borderId="4" xfId="0" applyNumberFormat="1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vertical="center"/>
    </xf>
    <xf numFmtId="0" fontId="8" fillId="0" borderId="19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20" xfId="0" applyFont="1" applyFill="1" applyBorder="1" applyAlignment="1">
      <alignment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7" fillId="0" borderId="0" xfId="0" applyFont="1" applyAlignment="1">
      <alignment vertical="center"/>
    </xf>
    <xf numFmtId="0" fontId="13" fillId="0" borderId="6" xfId="0" applyFont="1" applyBorder="1" applyAlignment="1">
      <alignment vertical="center"/>
    </xf>
    <xf numFmtId="10" fontId="7" fillId="0" borderId="0" xfId="2" applyNumberFormat="1" applyFont="1" applyAlignment="1">
      <alignment vertical="center"/>
    </xf>
    <xf numFmtId="0" fontId="13" fillId="0" borderId="6" xfId="0" applyFont="1" applyFill="1" applyBorder="1" applyAlignment="1">
      <alignment vertical="center"/>
    </xf>
    <xf numFmtId="0" fontId="9" fillId="0" borderId="10" xfId="0" applyFont="1" applyBorder="1"/>
    <xf numFmtId="0" fontId="9" fillId="0" borderId="10" xfId="0" applyFont="1" applyBorder="1" applyAlignment="1">
      <alignment wrapText="1"/>
    </xf>
    <xf numFmtId="164" fontId="3" fillId="0" borderId="0" xfId="0" applyNumberFormat="1" applyFont="1"/>
    <xf numFmtId="43" fontId="3" fillId="0" borderId="0" xfId="1" applyFont="1"/>
    <xf numFmtId="2" fontId="9" fillId="0" borderId="16" xfId="3" applyNumberFormat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vertical="center"/>
    </xf>
    <xf numFmtId="0" fontId="0" fillId="6" borderId="0" xfId="0" applyFill="1"/>
    <xf numFmtId="0" fontId="0" fillId="6" borderId="3" xfId="0" applyFill="1" applyBorder="1"/>
    <xf numFmtId="0" fontId="14" fillId="0" borderId="13" xfId="3" applyFont="1" applyBorder="1" applyAlignment="1">
      <alignment wrapText="1"/>
    </xf>
    <xf numFmtId="0" fontId="8" fillId="5" borderId="1" xfId="0" applyFont="1" applyFill="1" applyBorder="1" applyAlignment="1">
      <alignment horizontal="right" vertical="center"/>
    </xf>
    <xf numFmtId="0" fontId="8" fillId="5" borderId="2" xfId="0" applyFont="1" applyFill="1" applyBorder="1" applyAlignment="1">
      <alignment horizontal="right" vertical="center"/>
    </xf>
    <xf numFmtId="0" fontId="8" fillId="5" borderId="3" xfId="0" applyFont="1" applyFill="1" applyBorder="1" applyAlignment="1">
      <alignment horizontal="right" vertical="center"/>
    </xf>
    <xf numFmtId="0" fontId="2" fillId="4" borderId="1" xfId="0" quotePrefix="1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4" fontId="3" fillId="0" borderId="5" xfId="0" quotePrefix="1" applyNumberFormat="1" applyFont="1" applyBorder="1" applyAlignment="1">
      <alignment horizontal="center" vertical="center"/>
    </xf>
    <xf numFmtId="4" fontId="3" fillId="0" borderId="6" xfId="0" quotePrefix="1" applyNumberFormat="1" applyFont="1" applyBorder="1" applyAlignment="1">
      <alignment horizontal="center" vertical="center"/>
    </xf>
    <xf numFmtId="4" fontId="3" fillId="0" borderId="7" xfId="0" quotePrefix="1" applyNumberFormat="1" applyFont="1" applyBorder="1" applyAlignment="1">
      <alignment horizontal="center" vertical="center"/>
    </xf>
    <xf numFmtId="49" fontId="3" fillId="0" borderId="17" xfId="0" quotePrefix="1" applyNumberFormat="1" applyFont="1" applyBorder="1" applyAlignment="1">
      <alignment horizontal="center" vertical="center"/>
    </xf>
    <xf numFmtId="49" fontId="3" fillId="0" borderId="0" xfId="0" quotePrefix="1" applyNumberFormat="1" applyFont="1" applyBorder="1" applyAlignment="1">
      <alignment horizontal="center" vertical="center"/>
    </xf>
    <xf numFmtId="49" fontId="3" fillId="0" borderId="18" xfId="0" quotePrefix="1" applyNumberFormat="1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6" xfId="0" quotePrefix="1" applyFont="1" applyBorder="1" applyAlignment="1">
      <alignment horizontal="center" vertical="center"/>
    </xf>
    <xf numFmtId="0" fontId="3" fillId="0" borderId="7" xfId="0" quotePrefix="1" applyFont="1" applyBorder="1" applyAlignment="1">
      <alignment horizontal="center" vertical="center"/>
    </xf>
    <xf numFmtId="2" fontId="2" fillId="0" borderId="5" xfId="0" quotePrefix="1" applyNumberFormat="1" applyFont="1" applyBorder="1" applyAlignment="1">
      <alignment horizontal="center" vertical="center"/>
    </xf>
    <xf numFmtId="2" fontId="2" fillId="0" borderId="6" xfId="0" quotePrefix="1" applyNumberFormat="1" applyFont="1" applyBorder="1" applyAlignment="1">
      <alignment horizontal="center" vertical="center"/>
    </xf>
    <xf numFmtId="2" fontId="2" fillId="0" borderId="7" xfId="0" quotePrefix="1" applyNumberFormat="1" applyFont="1" applyBorder="1" applyAlignment="1">
      <alignment horizontal="center" vertical="center"/>
    </xf>
    <xf numFmtId="49" fontId="3" fillId="0" borderId="16" xfId="0" quotePrefix="1" applyNumberFormat="1" applyFont="1" applyBorder="1" applyAlignment="1">
      <alignment horizontal="center" vertical="center"/>
    </xf>
    <xf numFmtId="4" fontId="3" fillId="0" borderId="5" xfId="0" quotePrefix="1" applyNumberFormat="1" applyFont="1" applyFill="1" applyBorder="1" applyAlignment="1">
      <alignment horizontal="center" vertical="center"/>
    </xf>
    <xf numFmtId="4" fontId="3" fillId="0" borderId="6" xfId="0" quotePrefix="1" applyNumberFormat="1" applyFont="1" applyFill="1" applyBorder="1" applyAlignment="1">
      <alignment horizontal="center" vertical="center"/>
    </xf>
    <xf numFmtId="4" fontId="3" fillId="0" borderId="7" xfId="0" quotePrefix="1" applyNumberFormat="1" applyFont="1" applyFill="1" applyBorder="1" applyAlignment="1">
      <alignment horizontal="center" vertical="center"/>
    </xf>
    <xf numFmtId="49" fontId="3" fillId="0" borderId="5" xfId="0" quotePrefix="1" applyNumberFormat="1" applyFont="1" applyBorder="1" applyAlignment="1">
      <alignment horizontal="center" vertical="center"/>
    </xf>
    <xf numFmtId="49" fontId="3" fillId="0" borderId="6" xfId="0" quotePrefix="1" applyNumberFormat="1" applyFont="1" applyBorder="1" applyAlignment="1">
      <alignment horizontal="center" vertical="center"/>
    </xf>
    <xf numFmtId="49" fontId="3" fillId="0" borderId="7" xfId="0" quotePrefix="1" applyNumberFormat="1" applyFont="1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 vertical="center"/>
    </xf>
    <xf numFmtId="0" fontId="3" fillId="0" borderId="6" xfId="0" quotePrefix="1" applyFont="1" applyFill="1" applyBorder="1" applyAlignment="1">
      <alignment horizontal="center" vertical="center"/>
    </xf>
    <xf numFmtId="0" fontId="3" fillId="0" borderId="7" xfId="0" quotePrefix="1" applyFont="1" applyFill="1" applyBorder="1" applyAlignment="1">
      <alignment horizontal="center" vertical="center"/>
    </xf>
    <xf numFmtId="2" fontId="2" fillId="0" borderId="5" xfId="0" quotePrefix="1" applyNumberFormat="1" applyFont="1" applyFill="1" applyBorder="1" applyAlignment="1">
      <alignment horizontal="center" vertical="center"/>
    </xf>
    <xf numFmtId="2" fontId="2" fillId="0" borderId="6" xfId="0" quotePrefix="1" applyNumberFormat="1" applyFont="1" applyFill="1" applyBorder="1" applyAlignment="1">
      <alignment horizontal="center" vertical="center"/>
    </xf>
    <xf numFmtId="2" fontId="2" fillId="0" borderId="7" xfId="0" quotePrefix="1" applyNumberFormat="1" applyFont="1" applyFill="1" applyBorder="1" applyAlignment="1">
      <alignment horizontal="center" vertical="center"/>
    </xf>
    <xf numFmtId="49" fontId="3" fillId="0" borderId="5" xfId="0" quotePrefix="1" applyNumberFormat="1" applyFont="1" applyFill="1" applyBorder="1" applyAlignment="1">
      <alignment horizontal="center" vertical="center"/>
    </xf>
    <xf numFmtId="49" fontId="3" fillId="0" borderId="6" xfId="0" quotePrefix="1" applyNumberFormat="1" applyFont="1" applyFill="1" applyBorder="1" applyAlignment="1">
      <alignment horizontal="center" vertical="center"/>
    </xf>
    <xf numFmtId="49" fontId="3" fillId="0" borderId="7" xfId="0" quotePrefix="1" applyNumberFormat="1" applyFont="1" applyFill="1" applyBorder="1" applyAlignment="1">
      <alignment horizontal="center" vertical="center"/>
    </xf>
    <xf numFmtId="2" fontId="9" fillId="0" borderId="14" xfId="3" applyNumberFormat="1" applyBorder="1" applyAlignment="1">
      <alignment horizontal="center" vertical="center"/>
    </xf>
    <xf numFmtId="2" fontId="9" fillId="0" borderId="15" xfId="3" applyNumberForma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0" fontId="8" fillId="6" borderId="1" xfId="0" applyFont="1" applyFill="1" applyBorder="1" applyAlignment="1">
      <alignment horizontal="right" vertical="center"/>
    </xf>
    <xf numFmtId="0" fontId="8" fillId="6" borderId="2" xfId="0" applyFont="1" applyFill="1" applyBorder="1" applyAlignment="1">
      <alignment horizontal="right" vertical="center"/>
    </xf>
    <xf numFmtId="0" fontId="8" fillId="6" borderId="3" xfId="0" applyFont="1" applyFill="1" applyBorder="1" applyAlignment="1">
      <alignment horizontal="right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3" fillId="0" borderId="11" xfId="0" quotePrefix="1" applyNumberFormat="1" applyFont="1" applyFill="1" applyBorder="1" applyAlignment="1">
      <alignment horizontal="center" vertical="center"/>
    </xf>
    <xf numFmtId="49" fontId="3" fillId="0" borderId="8" xfId="0" quotePrefix="1" applyNumberFormat="1" applyFont="1" applyFill="1" applyBorder="1" applyAlignment="1">
      <alignment horizontal="center" vertical="center"/>
    </xf>
    <xf numFmtId="49" fontId="3" fillId="0" borderId="11" xfId="0" quotePrefix="1" applyNumberFormat="1" applyFont="1" applyBorder="1" applyAlignment="1">
      <alignment horizontal="center" vertical="center"/>
    </xf>
    <xf numFmtId="49" fontId="3" fillId="0" borderId="8" xfId="0" quotePrefix="1" applyNumberFormat="1" applyFont="1" applyBorder="1" applyAlignment="1">
      <alignment horizontal="center" vertical="center"/>
    </xf>
    <xf numFmtId="49" fontId="3" fillId="0" borderId="12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2" fillId="4" borderId="2" xfId="0" quotePrefix="1" applyFont="1" applyFill="1" applyBorder="1" applyAlignment="1">
      <alignment horizontal="left" vertical="center"/>
    </xf>
    <xf numFmtId="0" fontId="2" fillId="4" borderId="3" xfId="0" quotePrefix="1" applyFont="1" applyFill="1" applyBorder="1" applyAlignment="1">
      <alignment horizontal="left" vertical="center"/>
    </xf>
    <xf numFmtId="2" fontId="9" fillId="0" borderId="17" xfId="3" applyNumberFormat="1" applyBorder="1" applyAlignment="1">
      <alignment horizontal="center" vertical="center"/>
    </xf>
    <xf numFmtId="2" fontId="9" fillId="0" borderId="0" xfId="3" applyNumberFormat="1" applyBorder="1" applyAlignment="1">
      <alignment horizontal="center" vertical="center"/>
    </xf>
    <xf numFmtId="2" fontId="9" fillId="0" borderId="16" xfId="3" applyNumberFormat="1" applyBorder="1" applyAlignment="1">
      <alignment horizontal="center" vertical="center"/>
    </xf>
    <xf numFmtId="0" fontId="3" fillId="0" borderId="19" xfId="0" quotePrefix="1" applyFont="1" applyBorder="1" applyAlignment="1">
      <alignment horizontal="center" vertical="center"/>
    </xf>
    <xf numFmtId="0" fontId="3" fillId="0" borderId="20" xfId="0" quotePrefix="1" applyFont="1" applyBorder="1" applyAlignment="1">
      <alignment horizontal="center" vertical="center"/>
    </xf>
    <xf numFmtId="0" fontId="3" fillId="0" borderId="21" xfId="0" quotePrefix="1" applyFont="1" applyBorder="1" applyAlignment="1">
      <alignment horizontal="center" vertical="center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20" xfId="0" quotePrefix="1" applyFont="1" applyFill="1" applyBorder="1" applyAlignment="1">
      <alignment horizontal="center" vertical="center"/>
    </xf>
    <xf numFmtId="0" fontId="3" fillId="0" borderId="21" xfId="0" quotePrefix="1" applyFont="1" applyFill="1" applyBorder="1" applyAlignment="1">
      <alignment horizontal="center" vertical="center"/>
    </xf>
    <xf numFmtId="49" fontId="3" fillId="0" borderId="12" xfId="0" quotePrefix="1" applyNumberFormat="1" applyFont="1" applyFill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4">
    <cellStyle name="Milliers" xfId="1" builtinId="3"/>
    <cellStyle name="Normal" xfId="0" builtinId="0"/>
    <cellStyle name="Normal 2" xfId="3" xr:uid="{9C4816A0-B753-4A4F-A7B4-554B1FF05E57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2_ACTIVITES/TRAVAUX/1_Points%20d'eau_Communautaires%20et%20Institutionnels/II.%20Phase%2002/3.%20Estimations%20des%20co&#251;ts/Jos&#233;%20Alain/BDQE%20Ambodivoahangy%20anTSENAVOL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ériaux"/>
      <sheetName val="Personnel"/>
      <sheetName val="METRE"/>
      <sheetName val="K1 "/>
      <sheetName val="SDP"/>
      <sheetName val="BDQE"/>
      <sheetName val=" Recap"/>
      <sheetName val="BDQE DAO"/>
    </sheetNames>
    <sheetDataSet>
      <sheetData sheetId="0"/>
      <sheetData sheetId="1"/>
      <sheetData sheetId="2">
        <row r="2">
          <cell r="A2" t="str">
            <v>COMMUNE : ANTSENAVOLO</v>
          </cell>
        </row>
        <row r="3">
          <cell r="A3" t="str">
            <v>FOKONTANY : AMBODIVOAHANGY</v>
          </cell>
        </row>
        <row r="4">
          <cell r="A4" t="str">
            <v>HAMEAU : AMBODIVOAHANGY</v>
          </cell>
        </row>
        <row r="26">
          <cell r="B26" t="str">
            <v xml:space="preserve">Trou et canne d'ancrage y compris toutes sujetions </v>
          </cell>
          <cell r="C26" t="str">
            <v>U</v>
          </cell>
        </row>
        <row r="35">
          <cell r="B35" t="str">
            <v>Enrochement 40/70</v>
          </cell>
        </row>
        <row r="64">
          <cell r="B64" t="str">
            <v>Traitement des fissures</v>
          </cell>
        </row>
        <row r="85">
          <cell r="B85" t="str">
            <v>Répiquage à vif</v>
          </cell>
          <cell r="C85" t="str">
            <v>m2</v>
          </cell>
        </row>
        <row r="91">
          <cell r="B91" t="str">
            <v>Fourniture et pose Couvercle metallique 50 X 50 y compris sujétions</v>
          </cell>
        </row>
        <row r="109">
          <cell r="B109" t="str">
            <v>Fourniture et Pose Tuyau  galva 50/60</v>
          </cell>
        </row>
        <row r="112">
          <cell r="B112" t="str">
            <v>Fourniture et Pose crepine (plastique)</v>
          </cell>
        </row>
        <row r="115">
          <cell r="B115" t="str">
            <v>Fourniture et Pose Vanne d'arrêt 50/60 (galva)</v>
          </cell>
        </row>
        <row r="118">
          <cell r="B118" t="str">
            <v>Fourniture et Pose aération en PVC avec T codé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5"/>
  <sheetViews>
    <sheetView tabSelected="1" zoomScaleNormal="100" workbookViewId="0">
      <pane ySplit="8" topLeftCell="A9" activePane="bottomLeft" state="frozen"/>
      <selection pane="bottomLeft" activeCell="B34" sqref="B34:E34"/>
    </sheetView>
  </sheetViews>
  <sheetFormatPr baseColWidth="10" defaultColWidth="8.88671875" defaultRowHeight="14.4" x14ac:dyDescent="0.3"/>
  <cols>
    <col min="1" max="1" width="5.44140625" customWidth="1"/>
    <col min="2" max="2" width="85.109375" customWidth="1"/>
    <col min="3" max="3" width="13.44140625" customWidth="1"/>
    <col min="4" max="4" width="12.44140625" customWidth="1"/>
    <col min="5" max="5" width="17.33203125" bestFit="1" customWidth="1"/>
    <col min="6" max="6" width="16.6640625" customWidth="1"/>
    <col min="257" max="257" width="5.44140625" customWidth="1"/>
    <col min="258" max="258" width="85.109375" customWidth="1"/>
    <col min="259" max="259" width="13.44140625" customWidth="1"/>
    <col min="260" max="260" width="12.44140625" customWidth="1"/>
    <col min="261" max="261" width="17.109375" customWidth="1"/>
    <col min="262" max="262" width="16.6640625" customWidth="1"/>
    <col min="513" max="513" width="5.44140625" customWidth="1"/>
    <col min="514" max="514" width="85.109375" customWidth="1"/>
    <col min="515" max="515" width="13.44140625" customWidth="1"/>
    <col min="516" max="516" width="12.44140625" customWidth="1"/>
    <col min="517" max="517" width="17.109375" customWidth="1"/>
    <col min="518" max="518" width="16.6640625" customWidth="1"/>
    <col min="769" max="769" width="5.44140625" customWidth="1"/>
    <col min="770" max="770" width="85.109375" customWidth="1"/>
    <col min="771" max="771" width="13.44140625" customWidth="1"/>
    <col min="772" max="772" width="12.44140625" customWidth="1"/>
    <col min="773" max="773" width="17.109375" customWidth="1"/>
    <col min="774" max="774" width="16.6640625" customWidth="1"/>
    <col min="1025" max="1025" width="5.44140625" customWidth="1"/>
    <col min="1026" max="1026" width="85.109375" customWidth="1"/>
    <col min="1027" max="1027" width="13.44140625" customWidth="1"/>
    <col min="1028" max="1028" width="12.44140625" customWidth="1"/>
    <col min="1029" max="1029" width="17.109375" customWidth="1"/>
    <col min="1030" max="1030" width="16.6640625" customWidth="1"/>
    <col min="1281" max="1281" width="5.44140625" customWidth="1"/>
    <col min="1282" max="1282" width="85.109375" customWidth="1"/>
    <col min="1283" max="1283" width="13.44140625" customWidth="1"/>
    <col min="1284" max="1284" width="12.44140625" customWidth="1"/>
    <col min="1285" max="1285" width="17.109375" customWidth="1"/>
    <col min="1286" max="1286" width="16.6640625" customWidth="1"/>
    <col min="1537" max="1537" width="5.44140625" customWidth="1"/>
    <col min="1538" max="1538" width="85.109375" customWidth="1"/>
    <col min="1539" max="1539" width="13.44140625" customWidth="1"/>
    <col min="1540" max="1540" width="12.44140625" customWidth="1"/>
    <col min="1541" max="1541" width="17.109375" customWidth="1"/>
    <col min="1542" max="1542" width="16.6640625" customWidth="1"/>
    <col min="1793" max="1793" width="5.44140625" customWidth="1"/>
    <col min="1794" max="1794" width="85.109375" customWidth="1"/>
    <col min="1795" max="1795" width="13.44140625" customWidth="1"/>
    <col min="1796" max="1796" width="12.44140625" customWidth="1"/>
    <col min="1797" max="1797" width="17.109375" customWidth="1"/>
    <col min="1798" max="1798" width="16.6640625" customWidth="1"/>
    <col min="2049" max="2049" width="5.44140625" customWidth="1"/>
    <col min="2050" max="2050" width="85.109375" customWidth="1"/>
    <col min="2051" max="2051" width="13.44140625" customWidth="1"/>
    <col min="2052" max="2052" width="12.44140625" customWidth="1"/>
    <col min="2053" max="2053" width="17.109375" customWidth="1"/>
    <col min="2054" max="2054" width="16.6640625" customWidth="1"/>
    <col min="2305" max="2305" width="5.44140625" customWidth="1"/>
    <col min="2306" max="2306" width="85.109375" customWidth="1"/>
    <col min="2307" max="2307" width="13.44140625" customWidth="1"/>
    <col min="2308" max="2308" width="12.44140625" customWidth="1"/>
    <col min="2309" max="2309" width="17.109375" customWidth="1"/>
    <col min="2310" max="2310" width="16.6640625" customWidth="1"/>
    <col min="2561" max="2561" width="5.44140625" customWidth="1"/>
    <col min="2562" max="2562" width="85.109375" customWidth="1"/>
    <col min="2563" max="2563" width="13.44140625" customWidth="1"/>
    <col min="2564" max="2564" width="12.44140625" customWidth="1"/>
    <col min="2565" max="2565" width="17.109375" customWidth="1"/>
    <col min="2566" max="2566" width="16.6640625" customWidth="1"/>
    <col min="2817" max="2817" width="5.44140625" customWidth="1"/>
    <col min="2818" max="2818" width="85.109375" customWidth="1"/>
    <col min="2819" max="2819" width="13.44140625" customWidth="1"/>
    <col min="2820" max="2820" width="12.44140625" customWidth="1"/>
    <col min="2821" max="2821" width="17.109375" customWidth="1"/>
    <col min="2822" max="2822" width="16.6640625" customWidth="1"/>
    <col min="3073" max="3073" width="5.44140625" customWidth="1"/>
    <col min="3074" max="3074" width="85.109375" customWidth="1"/>
    <col min="3075" max="3075" width="13.44140625" customWidth="1"/>
    <col min="3076" max="3076" width="12.44140625" customWidth="1"/>
    <col min="3077" max="3077" width="17.109375" customWidth="1"/>
    <col min="3078" max="3078" width="16.6640625" customWidth="1"/>
    <col min="3329" max="3329" width="5.44140625" customWidth="1"/>
    <col min="3330" max="3330" width="85.109375" customWidth="1"/>
    <col min="3331" max="3331" width="13.44140625" customWidth="1"/>
    <col min="3332" max="3332" width="12.44140625" customWidth="1"/>
    <col min="3333" max="3333" width="17.109375" customWidth="1"/>
    <col min="3334" max="3334" width="16.6640625" customWidth="1"/>
    <col min="3585" max="3585" width="5.44140625" customWidth="1"/>
    <col min="3586" max="3586" width="85.109375" customWidth="1"/>
    <col min="3587" max="3587" width="13.44140625" customWidth="1"/>
    <col min="3588" max="3588" width="12.44140625" customWidth="1"/>
    <col min="3589" max="3589" width="17.109375" customWidth="1"/>
    <col min="3590" max="3590" width="16.6640625" customWidth="1"/>
    <col min="3841" max="3841" width="5.44140625" customWidth="1"/>
    <col min="3842" max="3842" width="85.109375" customWidth="1"/>
    <col min="3843" max="3843" width="13.44140625" customWidth="1"/>
    <col min="3844" max="3844" width="12.44140625" customWidth="1"/>
    <col min="3845" max="3845" width="17.109375" customWidth="1"/>
    <col min="3846" max="3846" width="16.6640625" customWidth="1"/>
    <col min="4097" max="4097" width="5.44140625" customWidth="1"/>
    <col min="4098" max="4098" width="85.109375" customWidth="1"/>
    <col min="4099" max="4099" width="13.44140625" customWidth="1"/>
    <col min="4100" max="4100" width="12.44140625" customWidth="1"/>
    <col min="4101" max="4101" width="17.109375" customWidth="1"/>
    <col min="4102" max="4102" width="16.6640625" customWidth="1"/>
    <col min="4353" max="4353" width="5.44140625" customWidth="1"/>
    <col min="4354" max="4354" width="85.109375" customWidth="1"/>
    <col min="4355" max="4355" width="13.44140625" customWidth="1"/>
    <col min="4356" max="4356" width="12.44140625" customWidth="1"/>
    <col min="4357" max="4357" width="17.109375" customWidth="1"/>
    <col min="4358" max="4358" width="16.6640625" customWidth="1"/>
    <col min="4609" max="4609" width="5.44140625" customWidth="1"/>
    <col min="4610" max="4610" width="85.109375" customWidth="1"/>
    <col min="4611" max="4611" width="13.44140625" customWidth="1"/>
    <col min="4612" max="4612" width="12.44140625" customWidth="1"/>
    <col min="4613" max="4613" width="17.109375" customWidth="1"/>
    <col min="4614" max="4614" width="16.6640625" customWidth="1"/>
    <col min="4865" max="4865" width="5.44140625" customWidth="1"/>
    <col min="4866" max="4866" width="85.109375" customWidth="1"/>
    <col min="4867" max="4867" width="13.44140625" customWidth="1"/>
    <col min="4868" max="4868" width="12.44140625" customWidth="1"/>
    <col min="4869" max="4869" width="17.109375" customWidth="1"/>
    <col min="4870" max="4870" width="16.6640625" customWidth="1"/>
    <col min="5121" max="5121" width="5.44140625" customWidth="1"/>
    <col min="5122" max="5122" width="85.109375" customWidth="1"/>
    <col min="5123" max="5123" width="13.44140625" customWidth="1"/>
    <col min="5124" max="5124" width="12.44140625" customWidth="1"/>
    <col min="5125" max="5125" width="17.109375" customWidth="1"/>
    <col min="5126" max="5126" width="16.6640625" customWidth="1"/>
    <col min="5377" max="5377" width="5.44140625" customWidth="1"/>
    <col min="5378" max="5378" width="85.109375" customWidth="1"/>
    <col min="5379" max="5379" width="13.44140625" customWidth="1"/>
    <col min="5380" max="5380" width="12.44140625" customWidth="1"/>
    <col min="5381" max="5381" width="17.109375" customWidth="1"/>
    <col min="5382" max="5382" width="16.6640625" customWidth="1"/>
    <col min="5633" max="5633" width="5.44140625" customWidth="1"/>
    <col min="5634" max="5634" width="85.109375" customWidth="1"/>
    <col min="5635" max="5635" width="13.44140625" customWidth="1"/>
    <col min="5636" max="5636" width="12.44140625" customWidth="1"/>
    <col min="5637" max="5637" width="17.109375" customWidth="1"/>
    <col min="5638" max="5638" width="16.6640625" customWidth="1"/>
    <col min="5889" max="5889" width="5.44140625" customWidth="1"/>
    <col min="5890" max="5890" width="85.109375" customWidth="1"/>
    <col min="5891" max="5891" width="13.44140625" customWidth="1"/>
    <col min="5892" max="5892" width="12.44140625" customWidth="1"/>
    <col min="5893" max="5893" width="17.109375" customWidth="1"/>
    <col min="5894" max="5894" width="16.6640625" customWidth="1"/>
    <col min="6145" max="6145" width="5.44140625" customWidth="1"/>
    <col min="6146" max="6146" width="85.109375" customWidth="1"/>
    <col min="6147" max="6147" width="13.44140625" customWidth="1"/>
    <col min="6148" max="6148" width="12.44140625" customWidth="1"/>
    <col min="6149" max="6149" width="17.109375" customWidth="1"/>
    <col min="6150" max="6150" width="16.6640625" customWidth="1"/>
    <col min="6401" max="6401" width="5.44140625" customWidth="1"/>
    <col min="6402" max="6402" width="85.109375" customWidth="1"/>
    <col min="6403" max="6403" width="13.44140625" customWidth="1"/>
    <col min="6404" max="6404" width="12.44140625" customWidth="1"/>
    <col min="6405" max="6405" width="17.109375" customWidth="1"/>
    <col min="6406" max="6406" width="16.6640625" customWidth="1"/>
    <col min="6657" max="6657" width="5.44140625" customWidth="1"/>
    <col min="6658" max="6658" width="85.109375" customWidth="1"/>
    <col min="6659" max="6659" width="13.44140625" customWidth="1"/>
    <col min="6660" max="6660" width="12.44140625" customWidth="1"/>
    <col min="6661" max="6661" width="17.109375" customWidth="1"/>
    <col min="6662" max="6662" width="16.6640625" customWidth="1"/>
    <col min="6913" max="6913" width="5.44140625" customWidth="1"/>
    <col min="6914" max="6914" width="85.109375" customWidth="1"/>
    <col min="6915" max="6915" width="13.44140625" customWidth="1"/>
    <col min="6916" max="6916" width="12.44140625" customWidth="1"/>
    <col min="6917" max="6917" width="17.109375" customWidth="1"/>
    <col min="6918" max="6918" width="16.6640625" customWidth="1"/>
    <col min="7169" max="7169" width="5.44140625" customWidth="1"/>
    <col min="7170" max="7170" width="85.109375" customWidth="1"/>
    <col min="7171" max="7171" width="13.44140625" customWidth="1"/>
    <col min="7172" max="7172" width="12.44140625" customWidth="1"/>
    <col min="7173" max="7173" width="17.109375" customWidth="1"/>
    <col min="7174" max="7174" width="16.6640625" customWidth="1"/>
    <col min="7425" max="7425" width="5.44140625" customWidth="1"/>
    <col min="7426" max="7426" width="85.109375" customWidth="1"/>
    <col min="7427" max="7427" width="13.44140625" customWidth="1"/>
    <col min="7428" max="7428" width="12.44140625" customWidth="1"/>
    <col min="7429" max="7429" width="17.109375" customWidth="1"/>
    <col min="7430" max="7430" width="16.6640625" customWidth="1"/>
    <col min="7681" max="7681" width="5.44140625" customWidth="1"/>
    <col min="7682" max="7682" width="85.109375" customWidth="1"/>
    <col min="7683" max="7683" width="13.44140625" customWidth="1"/>
    <col min="7684" max="7684" width="12.44140625" customWidth="1"/>
    <col min="7685" max="7685" width="17.109375" customWidth="1"/>
    <col min="7686" max="7686" width="16.6640625" customWidth="1"/>
    <col min="7937" max="7937" width="5.44140625" customWidth="1"/>
    <col min="7938" max="7938" width="85.109375" customWidth="1"/>
    <col min="7939" max="7939" width="13.44140625" customWidth="1"/>
    <col min="7940" max="7940" width="12.44140625" customWidth="1"/>
    <col min="7941" max="7941" width="17.109375" customWidth="1"/>
    <col min="7942" max="7942" width="16.6640625" customWidth="1"/>
    <col min="8193" max="8193" width="5.44140625" customWidth="1"/>
    <col min="8194" max="8194" width="85.109375" customWidth="1"/>
    <col min="8195" max="8195" width="13.44140625" customWidth="1"/>
    <col min="8196" max="8196" width="12.44140625" customWidth="1"/>
    <col min="8197" max="8197" width="17.109375" customWidth="1"/>
    <col min="8198" max="8198" width="16.6640625" customWidth="1"/>
    <col min="8449" max="8449" width="5.44140625" customWidth="1"/>
    <col min="8450" max="8450" width="85.109375" customWidth="1"/>
    <col min="8451" max="8451" width="13.44140625" customWidth="1"/>
    <col min="8452" max="8452" width="12.44140625" customWidth="1"/>
    <col min="8453" max="8453" width="17.109375" customWidth="1"/>
    <col min="8454" max="8454" width="16.6640625" customWidth="1"/>
    <col min="8705" max="8705" width="5.44140625" customWidth="1"/>
    <col min="8706" max="8706" width="85.109375" customWidth="1"/>
    <col min="8707" max="8707" width="13.44140625" customWidth="1"/>
    <col min="8708" max="8708" width="12.44140625" customWidth="1"/>
    <col min="8709" max="8709" width="17.109375" customWidth="1"/>
    <col min="8710" max="8710" width="16.6640625" customWidth="1"/>
    <col min="8961" max="8961" width="5.44140625" customWidth="1"/>
    <col min="8962" max="8962" width="85.109375" customWidth="1"/>
    <col min="8963" max="8963" width="13.44140625" customWidth="1"/>
    <col min="8964" max="8964" width="12.44140625" customWidth="1"/>
    <col min="8965" max="8965" width="17.109375" customWidth="1"/>
    <col min="8966" max="8966" width="16.6640625" customWidth="1"/>
    <col min="9217" max="9217" width="5.44140625" customWidth="1"/>
    <col min="9218" max="9218" width="85.109375" customWidth="1"/>
    <col min="9219" max="9219" width="13.44140625" customWidth="1"/>
    <col min="9220" max="9220" width="12.44140625" customWidth="1"/>
    <col min="9221" max="9221" width="17.109375" customWidth="1"/>
    <col min="9222" max="9222" width="16.6640625" customWidth="1"/>
    <col min="9473" max="9473" width="5.44140625" customWidth="1"/>
    <col min="9474" max="9474" width="85.109375" customWidth="1"/>
    <col min="9475" max="9475" width="13.44140625" customWidth="1"/>
    <col min="9476" max="9476" width="12.44140625" customWidth="1"/>
    <col min="9477" max="9477" width="17.109375" customWidth="1"/>
    <col min="9478" max="9478" width="16.6640625" customWidth="1"/>
    <col min="9729" max="9729" width="5.44140625" customWidth="1"/>
    <col min="9730" max="9730" width="85.109375" customWidth="1"/>
    <col min="9731" max="9731" width="13.44140625" customWidth="1"/>
    <col min="9732" max="9732" width="12.44140625" customWidth="1"/>
    <col min="9733" max="9733" width="17.109375" customWidth="1"/>
    <col min="9734" max="9734" width="16.6640625" customWidth="1"/>
    <col min="9985" max="9985" width="5.44140625" customWidth="1"/>
    <col min="9986" max="9986" width="85.109375" customWidth="1"/>
    <col min="9987" max="9987" width="13.44140625" customWidth="1"/>
    <col min="9988" max="9988" width="12.44140625" customWidth="1"/>
    <col min="9989" max="9989" width="17.109375" customWidth="1"/>
    <col min="9990" max="9990" width="16.6640625" customWidth="1"/>
    <col min="10241" max="10241" width="5.44140625" customWidth="1"/>
    <col min="10242" max="10242" width="85.109375" customWidth="1"/>
    <col min="10243" max="10243" width="13.44140625" customWidth="1"/>
    <col min="10244" max="10244" width="12.44140625" customWidth="1"/>
    <col min="10245" max="10245" width="17.109375" customWidth="1"/>
    <col min="10246" max="10246" width="16.6640625" customWidth="1"/>
    <col min="10497" max="10497" width="5.44140625" customWidth="1"/>
    <col min="10498" max="10498" width="85.109375" customWidth="1"/>
    <col min="10499" max="10499" width="13.44140625" customWidth="1"/>
    <col min="10500" max="10500" width="12.44140625" customWidth="1"/>
    <col min="10501" max="10501" width="17.109375" customWidth="1"/>
    <col min="10502" max="10502" width="16.6640625" customWidth="1"/>
    <col min="10753" max="10753" width="5.44140625" customWidth="1"/>
    <col min="10754" max="10754" width="85.109375" customWidth="1"/>
    <col min="10755" max="10755" width="13.44140625" customWidth="1"/>
    <col min="10756" max="10756" width="12.44140625" customWidth="1"/>
    <col min="10757" max="10757" width="17.109375" customWidth="1"/>
    <col min="10758" max="10758" width="16.6640625" customWidth="1"/>
    <col min="11009" max="11009" width="5.44140625" customWidth="1"/>
    <col min="11010" max="11010" width="85.109375" customWidth="1"/>
    <col min="11011" max="11011" width="13.44140625" customWidth="1"/>
    <col min="11012" max="11012" width="12.44140625" customWidth="1"/>
    <col min="11013" max="11013" width="17.109375" customWidth="1"/>
    <col min="11014" max="11014" width="16.6640625" customWidth="1"/>
    <col min="11265" max="11265" width="5.44140625" customWidth="1"/>
    <col min="11266" max="11266" width="85.109375" customWidth="1"/>
    <col min="11267" max="11267" width="13.44140625" customWidth="1"/>
    <col min="11268" max="11268" width="12.44140625" customWidth="1"/>
    <col min="11269" max="11269" width="17.109375" customWidth="1"/>
    <col min="11270" max="11270" width="16.6640625" customWidth="1"/>
    <col min="11521" max="11521" width="5.44140625" customWidth="1"/>
    <col min="11522" max="11522" width="85.109375" customWidth="1"/>
    <col min="11523" max="11523" width="13.44140625" customWidth="1"/>
    <col min="11524" max="11524" width="12.44140625" customWidth="1"/>
    <col min="11525" max="11525" width="17.109375" customWidth="1"/>
    <col min="11526" max="11526" width="16.6640625" customWidth="1"/>
    <col min="11777" max="11777" width="5.44140625" customWidth="1"/>
    <col min="11778" max="11778" width="85.109375" customWidth="1"/>
    <col min="11779" max="11779" width="13.44140625" customWidth="1"/>
    <col min="11780" max="11780" width="12.44140625" customWidth="1"/>
    <col min="11781" max="11781" width="17.109375" customWidth="1"/>
    <col min="11782" max="11782" width="16.6640625" customWidth="1"/>
    <col min="12033" max="12033" width="5.44140625" customWidth="1"/>
    <col min="12034" max="12034" width="85.109375" customWidth="1"/>
    <col min="12035" max="12035" width="13.44140625" customWidth="1"/>
    <col min="12036" max="12036" width="12.44140625" customWidth="1"/>
    <col min="12037" max="12037" width="17.109375" customWidth="1"/>
    <col min="12038" max="12038" width="16.6640625" customWidth="1"/>
    <col min="12289" max="12289" width="5.44140625" customWidth="1"/>
    <col min="12290" max="12290" width="85.109375" customWidth="1"/>
    <col min="12291" max="12291" width="13.44140625" customWidth="1"/>
    <col min="12292" max="12292" width="12.44140625" customWidth="1"/>
    <col min="12293" max="12293" width="17.109375" customWidth="1"/>
    <col min="12294" max="12294" width="16.6640625" customWidth="1"/>
    <col min="12545" max="12545" width="5.44140625" customWidth="1"/>
    <col min="12546" max="12546" width="85.109375" customWidth="1"/>
    <col min="12547" max="12547" width="13.44140625" customWidth="1"/>
    <col min="12548" max="12548" width="12.44140625" customWidth="1"/>
    <col min="12549" max="12549" width="17.109375" customWidth="1"/>
    <col min="12550" max="12550" width="16.6640625" customWidth="1"/>
    <col min="12801" max="12801" width="5.44140625" customWidth="1"/>
    <col min="12802" max="12802" width="85.109375" customWidth="1"/>
    <col min="12803" max="12803" width="13.44140625" customWidth="1"/>
    <col min="12804" max="12804" width="12.44140625" customWidth="1"/>
    <col min="12805" max="12805" width="17.109375" customWidth="1"/>
    <col min="12806" max="12806" width="16.6640625" customWidth="1"/>
    <col min="13057" max="13057" width="5.44140625" customWidth="1"/>
    <col min="13058" max="13058" width="85.109375" customWidth="1"/>
    <col min="13059" max="13059" width="13.44140625" customWidth="1"/>
    <col min="13060" max="13060" width="12.44140625" customWidth="1"/>
    <col min="13061" max="13061" width="17.109375" customWidth="1"/>
    <col min="13062" max="13062" width="16.6640625" customWidth="1"/>
    <col min="13313" max="13313" width="5.44140625" customWidth="1"/>
    <col min="13314" max="13314" width="85.109375" customWidth="1"/>
    <col min="13315" max="13315" width="13.44140625" customWidth="1"/>
    <col min="13316" max="13316" width="12.44140625" customWidth="1"/>
    <col min="13317" max="13317" width="17.109375" customWidth="1"/>
    <col min="13318" max="13318" width="16.6640625" customWidth="1"/>
    <col min="13569" max="13569" width="5.44140625" customWidth="1"/>
    <col min="13570" max="13570" width="85.109375" customWidth="1"/>
    <col min="13571" max="13571" width="13.44140625" customWidth="1"/>
    <col min="13572" max="13572" width="12.44140625" customWidth="1"/>
    <col min="13573" max="13573" width="17.109375" customWidth="1"/>
    <col min="13574" max="13574" width="16.6640625" customWidth="1"/>
    <col min="13825" max="13825" width="5.44140625" customWidth="1"/>
    <col min="13826" max="13826" width="85.109375" customWidth="1"/>
    <col min="13827" max="13827" width="13.44140625" customWidth="1"/>
    <col min="13828" max="13828" width="12.44140625" customWidth="1"/>
    <col min="13829" max="13829" width="17.109375" customWidth="1"/>
    <col min="13830" max="13830" width="16.6640625" customWidth="1"/>
    <col min="14081" max="14081" width="5.44140625" customWidth="1"/>
    <col min="14082" max="14082" width="85.109375" customWidth="1"/>
    <col min="14083" max="14083" width="13.44140625" customWidth="1"/>
    <col min="14084" max="14084" width="12.44140625" customWidth="1"/>
    <col min="14085" max="14085" width="17.109375" customWidth="1"/>
    <col min="14086" max="14086" width="16.6640625" customWidth="1"/>
    <col min="14337" max="14337" width="5.44140625" customWidth="1"/>
    <col min="14338" max="14338" width="85.109375" customWidth="1"/>
    <col min="14339" max="14339" width="13.44140625" customWidth="1"/>
    <col min="14340" max="14340" width="12.44140625" customWidth="1"/>
    <col min="14341" max="14341" width="17.109375" customWidth="1"/>
    <col min="14342" max="14342" width="16.6640625" customWidth="1"/>
    <col min="14593" max="14593" width="5.44140625" customWidth="1"/>
    <col min="14594" max="14594" width="85.109375" customWidth="1"/>
    <col min="14595" max="14595" width="13.44140625" customWidth="1"/>
    <col min="14596" max="14596" width="12.44140625" customWidth="1"/>
    <col min="14597" max="14597" width="17.109375" customWidth="1"/>
    <col min="14598" max="14598" width="16.6640625" customWidth="1"/>
    <col min="14849" max="14849" width="5.44140625" customWidth="1"/>
    <col min="14850" max="14850" width="85.109375" customWidth="1"/>
    <col min="14851" max="14851" width="13.44140625" customWidth="1"/>
    <col min="14852" max="14852" width="12.44140625" customWidth="1"/>
    <col min="14853" max="14853" width="17.109375" customWidth="1"/>
    <col min="14854" max="14854" width="16.6640625" customWidth="1"/>
    <col min="15105" max="15105" width="5.44140625" customWidth="1"/>
    <col min="15106" max="15106" width="85.109375" customWidth="1"/>
    <col min="15107" max="15107" width="13.44140625" customWidth="1"/>
    <col min="15108" max="15108" width="12.44140625" customWidth="1"/>
    <col min="15109" max="15109" width="17.109375" customWidth="1"/>
    <col min="15110" max="15110" width="16.6640625" customWidth="1"/>
    <col min="15361" max="15361" width="5.44140625" customWidth="1"/>
    <col min="15362" max="15362" width="85.109375" customWidth="1"/>
    <col min="15363" max="15363" width="13.44140625" customWidth="1"/>
    <col min="15364" max="15364" width="12.44140625" customWidth="1"/>
    <col min="15365" max="15365" width="17.109375" customWidth="1"/>
    <col min="15366" max="15366" width="16.6640625" customWidth="1"/>
    <col min="15617" max="15617" width="5.44140625" customWidth="1"/>
    <col min="15618" max="15618" width="85.109375" customWidth="1"/>
    <col min="15619" max="15619" width="13.44140625" customWidth="1"/>
    <col min="15620" max="15620" width="12.44140625" customWidth="1"/>
    <col min="15621" max="15621" width="17.109375" customWidth="1"/>
    <col min="15622" max="15622" width="16.6640625" customWidth="1"/>
    <col min="15873" max="15873" width="5.44140625" customWidth="1"/>
    <col min="15874" max="15874" width="85.109375" customWidth="1"/>
    <col min="15875" max="15875" width="13.44140625" customWidth="1"/>
    <col min="15876" max="15876" width="12.44140625" customWidth="1"/>
    <col min="15877" max="15877" width="17.109375" customWidth="1"/>
    <col min="15878" max="15878" width="16.6640625" customWidth="1"/>
    <col min="16129" max="16129" width="5.44140625" customWidth="1"/>
    <col min="16130" max="16130" width="85.109375" customWidth="1"/>
    <col min="16131" max="16131" width="13.44140625" customWidth="1"/>
    <col min="16132" max="16132" width="12.44140625" customWidth="1"/>
    <col min="16133" max="16133" width="17.109375" customWidth="1"/>
    <col min="16134" max="16134" width="16.6640625" customWidth="1"/>
  </cols>
  <sheetData>
    <row r="1" spans="1:6" ht="15.6" x14ac:dyDescent="0.3">
      <c r="A1" s="104" t="s">
        <v>122</v>
      </c>
      <c r="B1" s="105"/>
      <c r="C1" s="105"/>
      <c r="D1" s="105"/>
      <c r="E1" s="105"/>
      <c r="F1" s="106"/>
    </row>
    <row r="2" spans="1:6" ht="15.6" customHeight="1" x14ac:dyDescent="0.3">
      <c r="A2" s="104" t="s">
        <v>193</v>
      </c>
      <c r="B2" s="105"/>
      <c r="C2" s="105"/>
      <c r="D2" s="105"/>
      <c r="E2" s="105"/>
      <c r="F2" s="106"/>
    </row>
    <row r="3" spans="1:6" ht="15.6" x14ac:dyDescent="0.3">
      <c r="A3" s="104" t="s">
        <v>1</v>
      </c>
      <c r="B3" s="105"/>
      <c r="C3" s="105"/>
      <c r="D3" s="105"/>
      <c r="E3" s="105"/>
      <c r="F3" s="106"/>
    </row>
    <row r="4" spans="1:6" ht="15.6" x14ac:dyDescent="0.3">
      <c r="A4" s="104" t="s">
        <v>2</v>
      </c>
      <c r="B4" s="105"/>
      <c r="C4" s="105"/>
      <c r="D4" s="105"/>
      <c r="E4" s="105"/>
      <c r="F4" s="106"/>
    </row>
    <row r="5" spans="1:6" ht="15.6" x14ac:dyDescent="0.3">
      <c r="A5" s="101" t="s">
        <v>123</v>
      </c>
      <c r="B5" s="102"/>
      <c r="C5" s="102"/>
      <c r="D5" s="102"/>
      <c r="E5" s="102"/>
      <c r="F5" s="103"/>
    </row>
    <row r="6" spans="1:6" ht="15.6" x14ac:dyDescent="0.3">
      <c r="A6" s="101" t="s">
        <v>124</v>
      </c>
      <c r="B6" s="102"/>
      <c r="C6" s="102"/>
      <c r="D6" s="102"/>
      <c r="E6" s="102"/>
      <c r="F6" s="103"/>
    </row>
    <row r="7" spans="1:6" ht="15.6" x14ac:dyDescent="0.3">
      <c r="A7" s="101" t="s">
        <v>125</v>
      </c>
      <c r="B7" s="102"/>
      <c r="C7" s="102"/>
      <c r="D7" s="102"/>
      <c r="E7" s="102"/>
      <c r="F7" s="103"/>
    </row>
    <row r="8" spans="1:6" ht="15.6" x14ac:dyDescent="0.3">
      <c r="A8" s="1" t="s">
        <v>5</v>
      </c>
      <c r="B8" s="1" t="s">
        <v>6</v>
      </c>
      <c r="C8" s="1" t="s">
        <v>7</v>
      </c>
      <c r="D8" s="1" t="s">
        <v>8</v>
      </c>
      <c r="E8" s="1" t="s">
        <v>9</v>
      </c>
      <c r="F8" s="1" t="s">
        <v>10</v>
      </c>
    </row>
    <row r="9" spans="1:6" ht="15.6" x14ac:dyDescent="0.3">
      <c r="A9" s="51" t="s">
        <v>11</v>
      </c>
      <c r="B9" s="52"/>
      <c r="C9" s="52"/>
      <c r="D9" s="52"/>
      <c r="E9" s="52"/>
      <c r="F9" s="53"/>
    </row>
    <row r="10" spans="1:6" ht="15.6" x14ac:dyDescent="0.3">
      <c r="A10" s="70" t="s">
        <v>12</v>
      </c>
      <c r="B10" s="2" t="s">
        <v>13</v>
      </c>
      <c r="C10" s="60" t="s">
        <v>14</v>
      </c>
      <c r="D10" s="63">
        <v>1</v>
      </c>
      <c r="E10" s="54"/>
      <c r="F10" s="54">
        <f>+E10*D10</f>
        <v>0</v>
      </c>
    </row>
    <row r="11" spans="1:6" x14ac:dyDescent="0.3">
      <c r="A11" s="71"/>
      <c r="B11" s="3"/>
      <c r="C11" s="61"/>
      <c r="D11" s="64"/>
      <c r="E11" s="55"/>
      <c r="F11" s="55"/>
    </row>
    <row r="12" spans="1:6" ht="15.6" x14ac:dyDescent="0.3">
      <c r="A12" s="72"/>
      <c r="B12" s="4" t="s">
        <v>15</v>
      </c>
      <c r="C12" s="62"/>
      <c r="D12" s="65"/>
      <c r="E12" s="56"/>
      <c r="F12" s="56"/>
    </row>
    <row r="13" spans="1:6" ht="15.6" x14ac:dyDescent="0.3">
      <c r="A13" s="70" t="s">
        <v>16</v>
      </c>
      <c r="B13" s="2" t="s">
        <v>17</v>
      </c>
      <c r="C13" s="60" t="s">
        <v>14</v>
      </c>
      <c r="D13" s="63">
        <v>1</v>
      </c>
      <c r="E13" s="54"/>
      <c r="F13" s="54">
        <f>+E13*D13</f>
        <v>0</v>
      </c>
    </row>
    <row r="14" spans="1:6" x14ac:dyDescent="0.3">
      <c r="A14" s="71"/>
      <c r="B14" s="3"/>
      <c r="C14" s="61"/>
      <c r="D14" s="64"/>
      <c r="E14" s="55"/>
      <c r="F14" s="55"/>
    </row>
    <row r="15" spans="1:6" ht="15.6" x14ac:dyDescent="0.3">
      <c r="A15" s="72"/>
      <c r="B15" s="4" t="s">
        <v>18</v>
      </c>
      <c r="C15" s="62"/>
      <c r="D15" s="65"/>
      <c r="E15" s="56"/>
      <c r="F15" s="56"/>
    </row>
    <row r="16" spans="1:6" ht="18" x14ac:dyDescent="0.3">
      <c r="A16" s="5"/>
      <c r="B16" s="48" t="s">
        <v>128</v>
      </c>
      <c r="C16" s="49"/>
      <c r="D16" s="49"/>
      <c r="E16" s="50"/>
      <c r="F16" s="21">
        <f>SUM(F10:F15)</f>
        <v>0</v>
      </c>
    </row>
    <row r="17" spans="1:6" ht="15.6" x14ac:dyDescent="0.3">
      <c r="A17" s="51" t="s">
        <v>126</v>
      </c>
      <c r="B17" s="52"/>
      <c r="C17" s="52"/>
      <c r="D17" s="52"/>
      <c r="E17" s="52"/>
      <c r="F17" s="53"/>
    </row>
    <row r="18" spans="1:6" ht="15.6" x14ac:dyDescent="0.3">
      <c r="A18" s="43" t="s">
        <v>20</v>
      </c>
      <c r="B18" s="44" t="s">
        <v>21</v>
      </c>
      <c r="C18" s="45"/>
      <c r="D18" s="45"/>
      <c r="E18" s="45"/>
      <c r="F18" s="46"/>
    </row>
    <row r="19" spans="1:6" ht="15.6" x14ac:dyDescent="0.3">
      <c r="A19" s="70" t="s">
        <v>22</v>
      </c>
      <c r="B19" s="2" t="s">
        <v>23</v>
      </c>
      <c r="C19" s="60" t="s">
        <v>24</v>
      </c>
      <c r="D19" s="63">
        <v>44</v>
      </c>
      <c r="E19" s="54"/>
      <c r="F19" s="54">
        <f>+E19*D19</f>
        <v>0</v>
      </c>
    </row>
    <row r="20" spans="1:6" ht="12.75" customHeight="1" x14ac:dyDescent="0.3">
      <c r="A20" s="71"/>
      <c r="B20" s="3"/>
      <c r="C20" s="61"/>
      <c r="D20" s="64"/>
      <c r="E20" s="55"/>
      <c r="F20" s="55"/>
    </row>
    <row r="21" spans="1:6" ht="12.75" customHeight="1" x14ac:dyDescent="0.3">
      <c r="A21" s="71"/>
      <c r="B21" s="4" t="s">
        <v>25</v>
      </c>
      <c r="C21" s="62"/>
      <c r="D21" s="65"/>
      <c r="E21" s="56"/>
      <c r="F21" s="56"/>
    </row>
    <row r="22" spans="1:6" ht="15.6" x14ac:dyDescent="0.3">
      <c r="A22" s="70" t="s">
        <v>26</v>
      </c>
      <c r="B22" s="2" t="s">
        <v>27</v>
      </c>
      <c r="C22" s="100" t="s">
        <v>28</v>
      </c>
      <c r="D22" s="63">
        <v>5.8921000000000001</v>
      </c>
      <c r="E22" s="54"/>
      <c r="F22" s="54">
        <f>+E22*D22</f>
        <v>0</v>
      </c>
    </row>
    <row r="23" spans="1:6" x14ac:dyDescent="0.3">
      <c r="A23" s="71"/>
      <c r="B23" s="3"/>
      <c r="C23" s="61"/>
      <c r="D23" s="64"/>
      <c r="E23" s="55"/>
      <c r="F23" s="55"/>
    </row>
    <row r="24" spans="1:6" ht="15.6" x14ac:dyDescent="0.3">
      <c r="A24" s="72"/>
      <c r="B24" s="4" t="s">
        <v>29</v>
      </c>
      <c r="C24" s="62"/>
      <c r="D24" s="65"/>
      <c r="E24" s="56"/>
      <c r="F24" s="56"/>
    </row>
    <row r="25" spans="1:6" ht="15.6" x14ac:dyDescent="0.3">
      <c r="A25" s="70" t="s">
        <v>30</v>
      </c>
      <c r="B25" s="2" t="s">
        <v>31</v>
      </c>
      <c r="C25" s="100" t="s">
        <v>28</v>
      </c>
      <c r="D25" s="63">
        <v>12.3088</v>
      </c>
      <c r="E25" s="54"/>
      <c r="F25" s="54">
        <f>+E25*D25</f>
        <v>0</v>
      </c>
    </row>
    <row r="26" spans="1:6" x14ac:dyDescent="0.3">
      <c r="A26" s="71"/>
      <c r="B26" s="7"/>
      <c r="C26" s="61"/>
      <c r="D26" s="64"/>
      <c r="E26" s="55"/>
      <c r="F26" s="55"/>
    </row>
    <row r="27" spans="1:6" ht="15.6" x14ac:dyDescent="0.3">
      <c r="A27" s="71"/>
      <c r="B27" s="4" t="s">
        <v>32</v>
      </c>
      <c r="C27" s="62"/>
      <c r="D27" s="65"/>
      <c r="E27" s="56"/>
      <c r="F27" s="56"/>
    </row>
    <row r="28" spans="1:6" ht="15.6" x14ac:dyDescent="0.3">
      <c r="A28" s="79" t="s">
        <v>33</v>
      </c>
      <c r="B28" s="2" t="s">
        <v>34</v>
      </c>
      <c r="C28" s="100" t="s">
        <v>28</v>
      </c>
      <c r="D28" s="63">
        <v>0.79859000000000013</v>
      </c>
      <c r="E28" s="54"/>
      <c r="F28" s="54">
        <f>+E28*D28</f>
        <v>0</v>
      </c>
    </row>
    <row r="29" spans="1:6" ht="12.75" customHeight="1" x14ac:dyDescent="0.3">
      <c r="A29" s="80"/>
      <c r="B29" s="8"/>
      <c r="C29" s="61"/>
      <c r="D29" s="64"/>
      <c r="E29" s="55"/>
      <c r="F29" s="55"/>
    </row>
    <row r="30" spans="1:6" ht="15.6" x14ac:dyDescent="0.3">
      <c r="A30" s="81"/>
      <c r="B30" s="4" t="s">
        <v>36</v>
      </c>
      <c r="C30" s="62"/>
      <c r="D30" s="65"/>
      <c r="E30" s="56"/>
      <c r="F30" s="56"/>
    </row>
    <row r="31" spans="1:6" ht="15.6" x14ac:dyDescent="0.3">
      <c r="A31" s="70" t="s">
        <v>37</v>
      </c>
      <c r="B31" s="2" t="s">
        <v>38</v>
      </c>
      <c r="C31" s="100" t="s">
        <v>28</v>
      </c>
      <c r="D31" s="63">
        <v>17.40231</v>
      </c>
      <c r="E31" s="54"/>
      <c r="F31" s="54">
        <f>+E31*D31</f>
        <v>0</v>
      </c>
    </row>
    <row r="32" spans="1:6" x14ac:dyDescent="0.3">
      <c r="A32" s="71"/>
      <c r="B32" s="3"/>
      <c r="C32" s="61"/>
      <c r="D32" s="64"/>
      <c r="E32" s="55"/>
      <c r="F32" s="55"/>
    </row>
    <row r="33" spans="1:6" ht="15.6" x14ac:dyDescent="0.3">
      <c r="A33" s="72"/>
      <c r="B33" s="4" t="s">
        <v>39</v>
      </c>
      <c r="C33" s="62"/>
      <c r="D33" s="65"/>
      <c r="E33" s="56"/>
      <c r="F33" s="56"/>
    </row>
    <row r="34" spans="1:6" ht="18" x14ac:dyDescent="0.3">
      <c r="A34" s="5"/>
      <c r="B34" s="87" t="s">
        <v>194</v>
      </c>
      <c r="C34" s="88"/>
      <c r="D34" s="88"/>
      <c r="E34" s="89"/>
      <c r="F34" s="22">
        <f>SUM(F19:F33)</f>
        <v>0</v>
      </c>
    </row>
    <row r="35" spans="1:6" ht="15.6" x14ac:dyDescent="0.3">
      <c r="A35" s="43" t="s">
        <v>40</v>
      </c>
      <c r="B35" s="44" t="s">
        <v>41</v>
      </c>
      <c r="C35" s="45"/>
      <c r="D35" s="45"/>
      <c r="E35" s="45"/>
      <c r="F35" s="46"/>
    </row>
    <row r="36" spans="1:6" x14ac:dyDescent="0.3">
      <c r="A36" s="70" t="s">
        <v>42</v>
      </c>
      <c r="B36" s="6" t="s">
        <v>43</v>
      </c>
      <c r="C36" s="60" t="s">
        <v>28</v>
      </c>
      <c r="D36" s="63">
        <v>0</v>
      </c>
      <c r="E36" s="54"/>
      <c r="F36" s="54">
        <f>+E36*D36</f>
        <v>0</v>
      </c>
    </row>
    <row r="37" spans="1:6" x14ac:dyDescent="0.3">
      <c r="A37" s="71"/>
      <c r="B37" s="8"/>
      <c r="C37" s="61"/>
      <c r="D37" s="64"/>
      <c r="E37" s="55"/>
      <c r="F37" s="55"/>
    </row>
    <row r="38" spans="1:6" ht="15.6" x14ac:dyDescent="0.3">
      <c r="A38" s="71"/>
      <c r="B38" s="4" t="s">
        <v>44</v>
      </c>
      <c r="C38" s="62"/>
      <c r="D38" s="65"/>
      <c r="E38" s="56"/>
      <c r="F38" s="56"/>
    </row>
    <row r="39" spans="1:6" ht="15.6" x14ac:dyDescent="0.3">
      <c r="A39" s="97" t="s">
        <v>45</v>
      </c>
      <c r="B39" s="2" t="s">
        <v>46</v>
      </c>
      <c r="C39" s="60" t="s">
        <v>28</v>
      </c>
      <c r="D39" s="63">
        <v>1.1347200000000002</v>
      </c>
      <c r="E39" s="54"/>
      <c r="F39" s="54">
        <f>+E39*D39</f>
        <v>0</v>
      </c>
    </row>
    <row r="40" spans="1:6" x14ac:dyDescent="0.3">
      <c r="A40" s="98"/>
      <c r="B40" s="3"/>
      <c r="C40" s="61"/>
      <c r="D40" s="64"/>
      <c r="E40" s="55"/>
      <c r="F40" s="55"/>
    </row>
    <row r="41" spans="1:6" ht="15.6" x14ac:dyDescent="0.3">
      <c r="A41" s="99"/>
      <c r="B41" s="4" t="s">
        <v>47</v>
      </c>
      <c r="C41" s="62"/>
      <c r="D41" s="65"/>
      <c r="E41" s="56"/>
      <c r="F41" s="56"/>
    </row>
    <row r="42" spans="1:6" ht="15.6" x14ac:dyDescent="0.3">
      <c r="A42" s="70" t="s">
        <v>48</v>
      </c>
      <c r="B42" s="2" t="s">
        <v>49</v>
      </c>
      <c r="C42" s="60" t="s">
        <v>28</v>
      </c>
      <c r="D42" s="63">
        <v>5.4719000000000007</v>
      </c>
      <c r="E42" s="54"/>
      <c r="F42" s="54">
        <f>+E42*D42</f>
        <v>0</v>
      </c>
    </row>
    <row r="43" spans="1:6" x14ac:dyDescent="0.3">
      <c r="A43" s="71"/>
      <c r="B43" s="3"/>
      <c r="C43" s="61"/>
      <c r="D43" s="64"/>
      <c r="E43" s="55"/>
      <c r="F43" s="55"/>
    </row>
    <row r="44" spans="1:6" ht="15.6" x14ac:dyDescent="0.3">
      <c r="A44" s="72"/>
      <c r="B44" s="4" t="s">
        <v>50</v>
      </c>
      <c r="C44" s="62"/>
      <c r="D44" s="65"/>
      <c r="E44" s="56"/>
      <c r="F44" s="56"/>
    </row>
    <row r="45" spans="1:6" ht="15.6" x14ac:dyDescent="0.3">
      <c r="A45" s="70" t="s">
        <v>51</v>
      </c>
      <c r="B45" s="2" t="s">
        <v>52</v>
      </c>
      <c r="C45" s="60" t="s">
        <v>24</v>
      </c>
      <c r="D45" s="63">
        <v>58.3874</v>
      </c>
      <c r="E45" s="54"/>
      <c r="F45" s="54">
        <f>+E45*D45</f>
        <v>0</v>
      </c>
    </row>
    <row r="46" spans="1:6" x14ac:dyDescent="0.3">
      <c r="A46" s="71"/>
      <c r="B46" s="7"/>
      <c r="C46" s="61"/>
      <c r="D46" s="64"/>
      <c r="E46" s="55"/>
      <c r="F46" s="55"/>
    </row>
    <row r="47" spans="1:6" ht="15.6" x14ac:dyDescent="0.3">
      <c r="A47" s="72"/>
      <c r="B47" s="4" t="s">
        <v>53</v>
      </c>
      <c r="C47" s="62"/>
      <c r="D47" s="65"/>
      <c r="E47" s="56"/>
      <c r="F47" s="56"/>
    </row>
    <row r="48" spans="1:6" ht="15.6" x14ac:dyDescent="0.3">
      <c r="A48" s="70" t="s">
        <v>54</v>
      </c>
      <c r="B48" s="10" t="s">
        <v>55</v>
      </c>
      <c r="C48" s="60" t="s">
        <v>56</v>
      </c>
      <c r="D48" s="63">
        <v>383.03300000000007</v>
      </c>
      <c r="E48" s="54"/>
      <c r="F48" s="54">
        <f>+E48*D48</f>
        <v>0</v>
      </c>
    </row>
    <row r="49" spans="1:6" x14ac:dyDescent="0.3">
      <c r="A49" s="71"/>
      <c r="B49" s="3"/>
      <c r="C49" s="61"/>
      <c r="D49" s="64"/>
      <c r="E49" s="55"/>
      <c r="F49" s="55"/>
    </row>
    <row r="50" spans="1:6" ht="15.6" x14ac:dyDescent="0.3">
      <c r="A50" s="72"/>
      <c r="B50" s="4" t="s">
        <v>57</v>
      </c>
      <c r="C50" s="62"/>
      <c r="D50" s="65"/>
      <c r="E50" s="56"/>
      <c r="F50" s="56"/>
    </row>
    <row r="51" spans="1:6" ht="15.6" x14ac:dyDescent="0.3">
      <c r="A51" s="70" t="s">
        <v>58</v>
      </c>
      <c r="B51" s="2" t="s">
        <v>59</v>
      </c>
      <c r="C51" s="60" t="s">
        <v>28</v>
      </c>
      <c r="D51" s="63">
        <v>0.86399999999999999</v>
      </c>
      <c r="E51" s="54"/>
      <c r="F51" s="54">
        <f>+E51*D51</f>
        <v>0</v>
      </c>
    </row>
    <row r="52" spans="1:6" x14ac:dyDescent="0.3">
      <c r="A52" s="71"/>
      <c r="B52" s="7"/>
      <c r="C52" s="61"/>
      <c r="D52" s="64"/>
      <c r="E52" s="55"/>
      <c r="F52" s="55"/>
    </row>
    <row r="53" spans="1:6" ht="15.6" x14ac:dyDescent="0.3">
      <c r="A53" s="72"/>
      <c r="B53" s="4" t="s">
        <v>60</v>
      </c>
      <c r="C53" s="62"/>
      <c r="D53" s="65"/>
      <c r="E53" s="56"/>
      <c r="F53" s="56"/>
    </row>
    <row r="54" spans="1:6" ht="15.6" x14ac:dyDescent="0.3">
      <c r="A54" s="70" t="s">
        <v>61</v>
      </c>
      <c r="B54" s="2" t="s">
        <v>62</v>
      </c>
      <c r="C54" s="60" t="s">
        <v>28</v>
      </c>
      <c r="D54" s="63">
        <v>1.5501400000000003</v>
      </c>
      <c r="E54" s="54"/>
      <c r="F54" s="54">
        <f>+E54*D54</f>
        <v>0</v>
      </c>
    </row>
    <row r="55" spans="1:6" x14ac:dyDescent="0.3">
      <c r="A55" s="71"/>
      <c r="B55" s="3"/>
      <c r="C55" s="61"/>
      <c r="D55" s="64"/>
      <c r="E55" s="55"/>
      <c r="F55" s="55"/>
    </row>
    <row r="56" spans="1:6" ht="15.6" x14ac:dyDescent="0.3">
      <c r="A56" s="72"/>
      <c r="B56" s="4" t="s">
        <v>47</v>
      </c>
      <c r="C56" s="62"/>
      <c r="D56" s="65"/>
      <c r="E56" s="56"/>
      <c r="F56" s="56"/>
    </row>
    <row r="57" spans="1:6" ht="15.6" x14ac:dyDescent="0.3">
      <c r="A57" s="95" t="s">
        <v>63</v>
      </c>
      <c r="B57" s="10" t="s">
        <v>64</v>
      </c>
      <c r="C57" s="73" t="s">
        <v>24</v>
      </c>
      <c r="D57" s="76">
        <v>20.45</v>
      </c>
      <c r="E57" s="67"/>
      <c r="F57" s="67">
        <f>+E57*D57</f>
        <v>0</v>
      </c>
    </row>
    <row r="58" spans="1:6" x14ac:dyDescent="0.3">
      <c r="A58" s="96"/>
      <c r="B58" s="3"/>
      <c r="C58" s="74"/>
      <c r="D58" s="77"/>
      <c r="E58" s="68"/>
      <c r="F58" s="68"/>
    </row>
    <row r="59" spans="1:6" ht="15.6" x14ac:dyDescent="0.3">
      <c r="A59" s="96"/>
      <c r="B59" s="11" t="s">
        <v>65</v>
      </c>
      <c r="C59" s="75"/>
      <c r="D59" s="78"/>
      <c r="E59" s="69"/>
      <c r="F59" s="69"/>
    </row>
    <row r="60" spans="1:6" ht="15.6" x14ac:dyDescent="0.3">
      <c r="A60" s="79" t="s">
        <v>66</v>
      </c>
      <c r="B60" s="10" t="s">
        <v>67</v>
      </c>
      <c r="C60" s="73" t="s">
        <v>24</v>
      </c>
      <c r="D60" s="76">
        <v>8.48</v>
      </c>
      <c r="E60" s="67"/>
      <c r="F60" s="67">
        <f>+E60*D60</f>
        <v>0</v>
      </c>
    </row>
    <row r="61" spans="1:6" x14ac:dyDescent="0.3">
      <c r="A61" s="80"/>
      <c r="B61" s="3"/>
      <c r="C61" s="74"/>
      <c r="D61" s="77"/>
      <c r="E61" s="68"/>
      <c r="F61" s="68"/>
    </row>
    <row r="62" spans="1:6" ht="15.6" x14ac:dyDescent="0.3">
      <c r="A62" s="81"/>
      <c r="B62" s="11" t="s">
        <v>68</v>
      </c>
      <c r="C62" s="75"/>
      <c r="D62" s="78"/>
      <c r="E62" s="69"/>
      <c r="F62" s="69"/>
    </row>
    <row r="63" spans="1:6" ht="15.6" x14ac:dyDescent="0.3">
      <c r="A63" s="70" t="s">
        <v>69</v>
      </c>
      <c r="B63" s="2" t="s">
        <v>70</v>
      </c>
      <c r="C63" s="60" t="s">
        <v>24</v>
      </c>
      <c r="D63" s="63">
        <v>19.799999999999997</v>
      </c>
      <c r="E63" s="54"/>
      <c r="F63" s="54">
        <f>+E63*D63</f>
        <v>0</v>
      </c>
    </row>
    <row r="64" spans="1:6" x14ac:dyDescent="0.3">
      <c r="A64" s="71"/>
      <c r="B64" s="3"/>
      <c r="C64" s="61"/>
      <c r="D64" s="64"/>
      <c r="E64" s="55"/>
      <c r="F64" s="55"/>
    </row>
    <row r="65" spans="1:6" ht="15.6" x14ac:dyDescent="0.3">
      <c r="A65" s="72"/>
      <c r="B65" s="4" t="s">
        <v>71</v>
      </c>
      <c r="C65" s="62"/>
      <c r="D65" s="65"/>
      <c r="E65" s="56"/>
      <c r="F65" s="56"/>
    </row>
    <row r="66" spans="1:6" ht="15.6" x14ac:dyDescent="0.3">
      <c r="A66" s="70" t="s">
        <v>72</v>
      </c>
      <c r="B66" s="2" t="s">
        <v>73</v>
      </c>
      <c r="C66" s="60" t="s">
        <v>24</v>
      </c>
      <c r="D66" s="63">
        <v>23.806500000000003</v>
      </c>
      <c r="E66" s="54"/>
      <c r="F66" s="54">
        <f>+E66*D66</f>
        <v>0</v>
      </c>
    </row>
    <row r="67" spans="1:6" x14ac:dyDescent="0.3">
      <c r="A67" s="71"/>
      <c r="B67" s="3"/>
      <c r="C67" s="61"/>
      <c r="D67" s="64"/>
      <c r="E67" s="55"/>
      <c r="F67" s="55"/>
    </row>
    <row r="68" spans="1:6" ht="15.6" x14ac:dyDescent="0.3">
      <c r="A68" s="72"/>
      <c r="B68" s="4" t="s">
        <v>74</v>
      </c>
      <c r="C68" s="62"/>
      <c r="D68" s="65"/>
      <c r="E68" s="56"/>
      <c r="F68" s="56"/>
    </row>
    <row r="69" spans="1:6" ht="18" x14ac:dyDescent="0.3">
      <c r="A69" s="5"/>
      <c r="B69" s="87" t="s">
        <v>186</v>
      </c>
      <c r="C69" s="88"/>
      <c r="D69" s="88"/>
      <c r="E69" s="89"/>
      <c r="F69" s="22">
        <f>SUM(F36:F68)</f>
        <v>0</v>
      </c>
    </row>
    <row r="70" spans="1:6" ht="15.6" x14ac:dyDescent="0.3">
      <c r="A70" s="43" t="s">
        <v>75</v>
      </c>
      <c r="B70" s="44" t="s">
        <v>210</v>
      </c>
      <c r="C70" s="45"/>
      <c r="D70" s="45"/>
      <c r="E70" s="45"/>
      <c r="F70" s="46"/>
    </row>
    <row r="71" spans="1:6" ht="15.6" x14ac:dyDescent="0.3">
      <c r="A71" s="90" t="s">
        <v>77</v>
      </c>
      <c r="B71" s="13" t="s">
        <v>78</v>
      </c>
      <c r="C71" s="85" t="s">
        <v>14</v>
      </c>
      <c r="D71" s="76">
        <v>0</v>
      </c>
      <c r="E71" s="67"/>
      <c r="F71" s="67">
        <f>+E71*D71</f>
        <v>0</v>
      </c>
    </row>
    <row r="72" spans="1:6" x14ac:dyDescent="0.3">
      <c r="A72" s="91"/>
      <c r="B72" s="14"/>
      <c r="C72" s="93"/>
      <c r="D72" s="77"/>
      <c r="E72" s="68"/>
      <c r="F72" s="68"/>
    </row>
    <row r="73" spans="1:6" ht="15.6" x14ac:dyDescent="0.3">
      <c r="A73" s="92"/>
      <c r="B73" s="11" t="s">
        <v>79</v>
      </c>
      <c r="C73" s="94"/>
      <c r="D73" s="78"/>
      <c r="E73" s="69"/>
      <c r="F73" s="69"/>
    </row>
    <row r="74" spans="1:6" ht="15.6" x14ac:dyDescent="0.3">
      <c r="A74" s="84" t="s">
        <v>80</v>
      </c>
      <c r="B74" s="2" t="s">
        <v>81</v>
      </c>
      <c r="C74" s="60" t="s">
        <v>28</v>
      </c>
      <c r="D74" s="63">
        <v>3.8903199999999996</v>
      </c>
      <c r="E74" s="54"/>
      <c r="F74" s="54">
        <f>+E74*D74</f>
        <v>0</v>
      </c>
    </row>
    <row r="75" spans="1:6" x14ac:dyDescent="0.3">
      <c r="A75" s="86"/>
      <c r="B75" s="3"/>
      <c r="C75" s="61"/>
      <c r="D75" s="64"/>
      <c r="E75" s="55"/>
      <c r="F75" s="55"/>
    </row>
    <row r="76" spans="1:6" ht="15.6" x14ac:dyDescent="0.3">
      <c r="A76" s="86"/>
      <c r="B76" s="4" t="s">
        <v>83</v>
      </c>
      <c r="C76" s="62"/>
      <c r="D76" s="65"/>
      <c r="E76" s="56"/>
      <c r="F76" s="56"/>
    </row>
    <row r="77" spans="1:6" ht="18" x14ac:dyDescent="0.3">
      <c r="A77" s="5"/>
      <c r="B77" s="87" t="s">
        <v>209</v>
      </c>
      <c r="C77" s="88"/>
      <c r="D77" s="88"/>
      <c r="E77" s="89"/>
      <c r="F77" s="22">
        <f>SUM(F71:F76)</f>
        <v>0</v>
      </c>
    </row>
    <row r="78" spans="1:6" ht="18" x14ac:dyDescent="0.3">
      <c r="A78" s="16"/>
      <c r="B78" s="48" t="s">
        <v>127</v>
      </c>
      <c r="C78" s="49"/>
      <c r="D78" s="49"/>
      <c r="E78" s="50"/>
      <c r="F78" s="21">
        <f>F77+F69+F34</f>
        <v>0</v>
      </c>
    </row>
    <row r="79" spans="1:6" ht="15.6" x14ac:dyDescent="0.3">
      <c r="A79" s="51" t="s">
        <v>84</v>
      </c>
      <c r="B79" s="52" t="s">
        <v>85</v>
      </c>
      <c r="C79" s="52"/>
      <c r="D79" s="52"/>
      <c r="E79" s="52"/>
      <c r="F79" s="53"/>
    </row>
    <row r="80" spans="1:6" ht="15.6" x14ac:dyDescent="0.3">
      <c r="A80" s="90" t="s">
        <v>86</v>
      </c>
      <c r="B80" s="13" t="s">
        <v>87</v>
      </c>
      <c r="C80" s="85" t="s">
        <v>88</v>
      </c>
      <c r="D80" s="76">
        <v>0</v>
      </c>
      <c r="E80" s="67"/>
      <c r="F80" s="67">
        <f>+E80*D80</f>
        <v>0</v>
      </c>
    </row>
    <row r="81" spans="1:6" x14ac:dyDescent="0.3">
      <c r="A81" s="91"/>
      <c r="B81" s="14"/>
      <c r="C81" s="74"/>
      <c r="D81" s="77"/>
      <c r="E81" s="68"/>
      <c r="F81" s="68"/>
    </row>
    <row r="82" spans="1:6" ht="15.6" x14ac:dyDescent="0.3">
      <c r="A82" s="92"/>
      <c r="B82" s="11" t="s">
        <v>79</v>
      </c>
      <c r="C82" s="75"/>
      <c r="D82" s="78"/>
      <c r="E82" s="69"/>
      <c r="F82" s="69"/>
    </row>
    <row r="83" spans="1:6" ht="15.6" x14ac:dyDescent="0.3">
      <c r="A83" s="84" t="s">
        <v>89</v>
      </c>
      <c r="B83" s="13" t="s">
        <v>90</v>
      </c>
      <c r="C83" s="85" t="s">
        <v>88</v>
      </c>
      <c r="D83" s="76">
        <v>0</v>
      </c>
      <c r="E83" s="67"/>
      <c r="F83" s="67">
        <f>+E83*D83</f>
        <v>0</v>
      </c>
    </row>
    <row r="84" spans="1:6" x14ac:dyDescent="0.3">
      <c r="A84" s="86"/>
      <c r="B84" s="7"/>
      <c r="C84" s="74"/>
      <c r="D84" s="77"/>
      <c r="E84" s="68"/>
      <c r="F84" s="68"/>
    </row>
    <row r="85" spans="1:6" ht="15.6" x14ac:dyDescent="0.3">
      <c r="A85" s="72"/>
      <c r="B85" s="17" t="s">
        <v>91</v>
      </c>
      <c r="C85" s="75"/>
      <c r="D85" s="78"/>
      <c r="E85" s="69"/>
      <c r="F85" s="69"/>
    </row>
    <row r="86" spans="1:6" ht="15.6" x14ac:dyDescent="0.3">
      <c r="A86" s="84" t="s">
        <v>92</v>
      </c>
      <c r="B86" s="13" t="s">
        <v>93</v>
      </c>
      <c r="C86" s="85" t="s">
        <v>88</v>
      </c>
      <c r="D86" s="76">
        <v>3</v>
      </c>
      <c r="E86" s="67"/>
      <c r="F86" s="67">
        <f>+E86*D86</f>
        <v>0</v>
      </c>
    </row>
    <row r="87" spans="1:6" x14ac:dyDescent="0.3">
      <c r="A87" s="86"/>
      <c r="B87" s="7"/>
      <c r="C87" s="74"/>
      <c r="D87" s="77"/>
      <c r="E87" s="68"/>
      <c r="F87" s="68"/>
    </row>
    <row r="88" spans="1:6" ht="15.6" x14ac:dyDescent="0.3">
      <c r="A88" s="72"/>
      <c r="B88" s="17" t="s">
        <v>94</v>
      </c>
      <c r="C88" s="75"/>
      <c r="D88" s="78"/>
      <c r="E88" s="69"/>
      <c r="F88" s="69"/>
    </row>
    <row r="89" spans="1:6" ht="15.6" x14ac:dyDescent="0.3">
      <c r="A89" s="84" t="s">
        <v>95</v>
      </c>
      <c r="B89" s="13" t="s">
        <v>96</v>
      </c>
      <c r="C89" s="85" t="s">
        <v>88</v>
      </c>
      <c r="D89" s="76">
        <v>5</v>
      </c>
      <c r="E89" s="67"/>
      <c r="F89" s="67">
        <f>+E89*D89</f>
        <v>0</v>
      </c>
    </row>
    <row r="90" spans="1:6" x14ac:dyDescent="0.3">
      <c r="A90" s="86"/>
      <c r="B90" s="8"/>
      <c r="C90" s="74"/>
      <c r="D90" s="77"/>
      <c r="E90" s="68"/>
      <c r="F90" s="68"/>
    </row>
    <row r="91" spans="1:6" ht="15.6" x14ac:dyDescent="0.3">
      <c r="A91" s="72"/>
      <c r="B91" s="17" t="s">
        <v>91</v>
      </c>
      <c r="C91" s="75"/>
      <c r="D91" s="78"/>
      <c r="E91" s="69"/>
      <c r="F91" s="69"/>
    </row>
    <row r="92" spans="1:6" ht="31.2" x14ac:dyDescent="0.3">
      <c r="A92" s="84" t="s">
        <v>97</v>
      </c>
      <c r="B92" s="13" t="s">
        <v>98</v>
      </c>
      <c r="C92" s="85" t="s">
        <v>88</v>
      </c>
      <c r="D92" s="76">
        <v>1</v>
      </c>
      <c r="E92" s="67"/>
      <c r="F92" s="67">
        <f>+E92*D92</f>
        <v>0</v>
      </c>
    </row>
    <row r="93" spans="1:6" x14ac:dyDescent="0.3">
      <c r="A93" s="71"/>
      <c r="B93" s="3"/>
      <c r="C93" s="74"/>
      <c r="D93" s="77"/>
      <c r="E93" s="68"/>
      <c r="F93" s="68"/>
    </row>
    <row r="94" spans="1:6" ht="15.6" x14ac:dyDescent="0.3">
      <c r="A94" s="72"/>
      <c r="B94" s="11" t="s">
        <v>99</v>
      </c>
      <c r="C94" s="75"/>
      <c r="D94" s="78"/>
      <c r="E94" s="69"/>
      <c r="F94" s="69"/>
    </row>
    <row r="95" spans="1:6" ht="18" x14ac:dyDescent="0.3">
      <c r="A95" s="5"/>
      <c r="B95" s="48" t="s">
        <v>132</v>
      </c>
      <c r="C95" s="49"/>
      <c r="D95" s="49"/>
      <c r="E95" s="50"/>
      <c r="F95" s="21">
        <f>SUM(F80:F94)</f>
        <v>0</v>
      </c>
    </row>
    <row r="96" spans="1:6" ht="15.6" x14ac:dyDescent="0.3">
      <c r="A96" s="51" t="s">
        <v>100</v>
      </c>
      <c r="B96" s="52"/>
      <c r="C96" s="52"/>
      <c r="D96" s="52"/>
      <c r="E96" s="52"/>
      <c r="F96" s="53"/>
    </row>
    <row r="97" spans="1:6" ht="15.6" x14ac:dyDescent="0.3">
      <c r="A97" s="79" t="s">
        <v>101</v>
      </c>
      <c r="B97" s="10" t="s">
        <v>102</v>
      </c>
      <c r="C97" s="73" t="s">
        <v>24</v>
      </c>
      <c r="D97" s="76">
        <v>19.325000000000003</v>
      </c>
      <c r="E97" s="67"/>
      <c r="F97" s="67">
        <f>+E97*D97</f>
        <v>0</v>
      </c>
    </row>
    <row r="98" spans="1:6" x14ac:dyDescent="0.3">
      <c r="A98" s="80"/>
      <c r="B98" s="3"/>
      <c r="C98" s="74"/>
      <c r="D98" s="77"/>
      <c r="E98" s="68"/>
      <c r="F98" s="68"/>
    </row>
    <row r="99" spans="1:6" ht="15.6" x14ac:dyDescent="0.3">
      <c r="A99" s="81"/>
      <c r="B99" s="11" t="s">
        <v>103</v>
      </c>
      <c r="C99" s="75"/>
      <c r="D99" s="78"/>
      <c r="E99" s="69"/>
      <c r="F99" s="69"/>
    </row>
    <row r="100" spans="1:6" ht="15.6" x14ac:dyDescent="0.3">
      <c r="A100" s="79" t="s">
        <v>104</v>
      </c>
      <c r="B100" s="10" t="s">
        <v>105</v>
      </c>
      <c r="C100" s="73" t="s">
        <v>24</v>
      </c>
      <c r="D100" s="76">
        <v>19.325000000000003</v>
      </c>
      <c r="E100" s="67"/>
      <c r="F100" s="67">
        <f>+E100*D100</f>
        <v>0</v>
      </c>
    </row>
    <row r="101" spans="1:6" x14ac:dyDescent="0.3">
      <c r="A101" s="80"/>
      <c r="B101" s="3"/>
      <c r="C101" s="74"/>
      <c r="D101" s="77"/>
      <c r="E101" s="68"/>
      <c r="F101" s="68"/>
    </row>
    <row r="102" spans="1:6" ht="15.6" x14ac:dyDescent="0.3">
      <c r="A102" s="81"/>
      <c r="B102" s="11" t="s">
        <v>103</v>
      </c>
      <c r="C102" s="75"/>
      <c r="D102" s="78"/>
      <c r="E102" s="69"/>
      <c r="F102" s="69"/>
    </row>
    <row r="103" spans="1:6" x14ac:dyDescent="0.3">
      <c r="A103" s="82" t="s">
        <v>106</v>
      </c>
      <c r="B103" s="6" t="s">
        <v>107</v>
      </c>
      <c r="C103" s="73" t="s">
        <v>24</v>
      </c>
      <c r="D103" s="76">
        <v>41.910000000000004</v>
      </c>
      <c r="E103" s="67"/>
      <c r="F103" s="67">
        <f>+E103*D103</f>
        <v>0</v>
      </c>
    </row>
    <row r="104" spans="1:6" x14ac:dyDescent="0.3">
      <c r="A104" s="83"/>
      <c r="B104" s="3"/>
      <c r="C104" s="74"/>
      <c r="D104" s="77"/>
      <c r="E104" s="68"/>
      <c r="F104" s="68"/>
    </row>
    <row r="105" spans="1:6" ht="15.6" x14ac:dyDescent="0.3">
      <c r="A105" s="18"/>
      <c r="B105" s="11" t="s">
        <v>108</v>
      </c>
      <c r="C105" s="75"/>
      <c r="D105" s="78"/>
      <c r="E105" s="69"/>
      <c r="F105" s="69"/>
    </row>
    <row r="106" spans="1:6" ht="18" x14ac:dyDescent="0.3">
      <c r="A106" s="5"/>
      <c r="B106" s="48" t="s">
        <v>131</v>
      </c>
      <c r="C106" s="49"/>
      <c r="D106" s="49"/>
      <c r="E106" s="50"/>
      <c r="F106" s="21">
        <f>SUM(F97:F105)</f>
        <v>0</v>
      </c>
    </row>
    <row r="107" spans="1:6" ht="15.6" x14ac:dyDescent="0.3">
      <c r="A107" s="51" t="s">
        <v>109</v>
      </c>
      <c r="B107" s="52"/>
      <c r="C107" s="52"/>
      <c r="D107" s="52"/>
      <c r="E107" s="52"/>
      <c r="F107" s="53"/>
    </row>
    <row r="108" spans="1:6" x14ac:dyDescent="0.3">
      <c r="A108" s="70" t="s">
        <v>110</v>
      </c>
      <c r="B108" s="15" t="s">
        <v>111</v>
      </c>
      <c r="C108" s="73" t="s">
        <v>14</v>
      </c>
      <c r="D108" s="76">
        <v>1</v>
      </c>
      <c r="E108" s="67"/>
      <c r="F108" s="67">
        <f>+D108*E108</f>
        <v>0</v>
      </c>
    </row>
    <row r="109" spans="1:6" x14ac:dyDescent="0.3">
      <c r="A109" s="71"/>
      <c r="B109" s="19"/>
      <c r="C109" s="74"/>
      <c r="D109" s="77"/>
      <c r="E109" s="68"/>
      <c r="F109" s="68"/>
    </row>
    <row r="110" spans="1:6" ht="15.6" x14ac:dyDescent="0.3">
      <c r="A110" s="72"/>
      <c r="B110" s="4" t="s">
        <v>112</v>
      </c>
      <c r="C110" s="75"/>
      <c r="D110" s="78"/>
      <c r="E110" s="69"/>
      <c r="F110" s="69"/>
    </row>
    <row r="111" spans="1:6" ht="31.2" x14ac:dyDescent="0.3">
      <c r="A111" s="70" t="s">
        <v>113</v>
      </c>
      <c r="B111" s="20" t="s">
        <v>133</v>
      </c>
      <c r="C111" s="73" t="s">
        <v>14</v>
      </c>
      <c r="D111" s="76">
        <v>1</v>
      </c>
      <c r="E111" s="67"/>
      <c r="F111" s="67">
        <f>+D111*E111</f>
        <v>0</v>
      </c>
    </row>
    <row r="112" spans="1:6" ht="12.75" customHeight="1" x14ac:dyDescent="0.3">
      <c r="A112" s="71"/>
      <c r="B112" s="19"/>
      <c r="C112" s="74"/>
      <c r="D112" s="77"/>
      <c r="E112" s="68"/>
      <c r="F112" s="68"/>
    </row>
    <row r="113" spans="1:6" ht="15.6" x14ac:dyDescent="0.3">
      <c r="A113" s="72"/>
      <c r="B113" s="4" t="s">
        <v>115</v>
      </c>
      <c r="C113" s="75"/>
      <c r="D113" s="78"/>
      <c r="E113" s="69"/>
      <c r="F113" s="69"/>
    </row>
    <row r="114" spans="1:6" ht="18" x14ac:dyDescent="0.3">
      <c r="A114" s="5"/>
      <c r="B114" s="48" t="s">
        <v>129</v>
      </c>
      <c r="C114" s="49"/>
      <c r="D114" s="49"/>
      <c r="E114" s="50"/>
      <c r="F114" s="21">
        <f>SUM(F108:F113)</f>
        <v>0</v>
      </c>
    </row>
    <row r="115" spans="1:6" ht="15.6" x14ac:dyDescent="0.3">
      <c r="A115" s="51" t="s">
        <v>116</v>
      </c>
      <c r="B115" s="52"/>
      <c r="C115" s="52"/>
      <c r="D115" s="52"/>
      <c r="E115" s="52"/>
      <c r="F115" s="53"/>
    </row>
    <row r="116" spans="1:6" ht="15.6" x14ac:dyDescent="0.3">
      <c r="A116" s="57" t="s">
        <v>117</v>
      </c>
      <c r="B116" s="20" t="s">
        <v>118</v>
      </c>
      <c r="C116" s="60" t="s">
        <v>14</v>
      </c>
      <c r="D116" s="63">
        <v>1</v>
      </c>
      <c r="E116" s="54"/>
      <c r="F116" s="54">
        <f>+E116*D116</f>
        <v>0</v>
      </c>
    </row>
    <row r="117" spans="1:6" x14ac:dyDescent="0.3">
      <c r="A117" s="58"/>
      <c r="B117" s="3"/>
      <c r="C117" s="61"/>
      <c r="D117" s="64"/>
      <c r="E117" s="55"/>
      <c r="F117" s="55"/>
    </row>
    <row r="118" spans="1:6" ht="15.6" x14ac:dyDescent="0.3">
      <c r="A118" s="66"/>
      <c r="B118" s="4" t="s">
        <v>119</v>
      </c>
      <c r="C118" s="62"/>
      <c r="D118" s="65"/>
      <c r="E118" s="56"/>
      <c r="F118" s="56"/>
    </row>
    <row r="119" spans="1:6" ht="31.2" x14ac:dyDescent="0.3">
      <c r="A119" s="57" t="s">
        <v>120</v>
      </c>
      <c r="B119" s="20" t="s">
        <v>121</v>
      </c>
      <c r="C119" s="60" t="s">
        <v>88</v>
      </c>
      <c r="D119" s="63">
        <v>1</v>
      </c>
      <c r="E119" s="54"/>
      <c r="F119" s="54">
        <f>+E119*D119</f>
        <v>0</v>
      </c>
    </row>
    <row r="120" spans="1:6" x14ac:dyDescent="0.3">
      <c r="A120" s="58"/>
      <c r="B120" s="3"/>
      <c r="C120" s="61"/>
      <c r="D120" s="64"/>
      <c r="E120" s="55"/>
      <c r="F120" s="55"/>
    </row>
    <row r="121" spans="1:6" ht="15.6" x14ac:dyDescent="0.3">
      <c r="A121" s="59"/>
      <c r="B121" s="4" t="s">
        <v>119</v>
      </c>
      <c r="C121" s="62"/>
      <c r="D121" s="65"/>
      <c r="E121" s="56"/>
      <c r="F121" s="56"/>
    </row>
    <row r="122" spans="1:6" ht="18" x14ac:dyDescent="0.3">
      <c r="A122" s="5"/>
      <c r="B122" s="48" t="s">
        <v>130</v>
      </c>
      <c r="C122" s="49"/>
      <c r="D122" s="49"/>
      <c r="E122" s="50"/>
      <c r="F122" s="21">
        <f>SUM(F116:F121)</f>
        <v>0</v>
      </c>
    </row>
    <row r="123" spans="1:6" ht="18" x14ac:dyDescent="0.3">
      <c r="A123" s="23"/>
      <c r="B123" s="24"/>
      <c r="C123" s="24"/>
      <c r="D123" s="25"/>
      <c r="E123" s="29" t="s">
        <v>134</v>
      </c>
      <c r="F123" s="21">
        <f>F16+F78+F95+F106+F114+F122</f>
        <v>0</v>
      </c>
    </row>
    <row r="124" spans="1:6" ht="18" x14ac:dyDescent="0.3">
      <c r="A124" s="26"/>
      <c r="B124" s="27"/>
      <c r="C124" s="27"/>
      <c r="D124" s="28"/>
      <c r="E124" s="29" t="s">
        <v>135</v>
      </c>
      <c r="F124" s="21">
        <f>F123*8%</f>
        <v>0</v>
      </c>
    </row>
    <row r="125" spans="1:6" ht="17.399999999999999" x14ac:dyDescent="0.3">
      <c r="E125" s="30" t="s">
        <v>136</v>
      </c>
      <c r="F125" s="21">
        <f>F123+F124</f>
        <v>0</v>
      </c>
    </row>
  </sheetData>
  <mergeCells count="182">
    <mergeCell ref="A1:F1"/>
    <mergeCell ref="A2:F2"/>
    <mergeCell ref="A3:F3"/>
    <mergeCell ref="A4:F4"/>
    <mergeCell ref="A5:F5"/>
    <mergeCell ref="A6:F6"/>
    <mergeCell ref="A13:A15"/>
    <mergeCell ref="C13:C15"/>
    <mergeCell ref="D13:D15"/>
    <mergeCell ref="E13:E15"/>
    <mergeCell ref="F13:F15"/>
    <mergeCell ref="B16:E16"/>
    <mergeCell ref="A7:F7"/>
    <mergeCell ref="A9:F9"/>
    <mergeCell ref="A10:A12"/>
    <mergeCell ref="C10:C12"/>
    <mergeCell ref="D10:D12"/>
    <mergeCell ref="E10:E12"/>
    <mergeCell ref="F10:F12"/>
    <mergeCell ref="A19:A21"/>
    <mergeCell ref="C19:C21"/>
    <mergeCell ref="D19:D21"/>
    <mergeCell ref="E19:E21"/>
    <mergeCell ref="F19:F21"/>
    <mergeCell ref="A22:A24"/>
    <mergeCell ref="C22:C24"/>
    <mergeCell ref="D22:D24"/>
    <mergeCell ref="E22:E24"/>
    <mergeCell ref="F22:F24"/>
    <mergeCell ref="A31:A33"/>
    <mergeCell ref="C31:C33"/>
    <mergeCell ref="D31:D33"/>
    <mergeCell ref="E31:E33"/>
    <mergeCell ref="F31:F33"/>
    <mergeCell ref="B34:E34"/>
    <mergeCell ref="A25:A27"/>
    <mergeCell ref="C25:C27"/>
    <mergeCell ref="D25:D27"/>
    <mergeCell ref="E25:E27"/>
    <mergeCell ref="F25:F27"/>
    <mergeCell ref="A28:A30"/>
    <mergeCell ref="C28:C30"/>
    <mergeCell ref="D28:D30"/>
    <mergeCell ref="E28:E30"/>
    <mergeCell ref="F28:F30"/>
    <mergeCell ref="A36:A38"/>
    <mergeCell ref="C36:C38"/>
    <mergeCell ref="D36:D38"/>
    <mergeCell ref="E36:E38"/>
    <mergeCell ref="F36:F38"/>
    <mergeCell ref="A39:A41"/>
    <mergeCell ref="C39:C41"/>
    <mergeCell ref="D39:D41"/>
    <mergeCell ref="E39:E41"/>
    <mergeCell ref="F39:F41"/>
    <mergeCell ref="A42:A44"/>
    <mergeCell ref="C42:C44"/>
    <mergeCell ref="D42:D44"/>
    <mergeCell ref="E42:E44"/>
    <mergeCell ref="F42:F44"/>
    <mergeCell ref="A45:A47"/>
    <mergeCell ref="C45:C47"/>
    <mergeCell ref="D45:D47"/>
    <mergeCell ref="E45:E47"/>
    <mergeCell ref="F45:F47"/>
    <mergeCell ref="A48:A50"/>
    <mergeCell ref="C48:C50"/>
    <mergeCell ref="D48:D50"/>
    <mergeCell ref="E48:E50"/>
    <mergeCell ref="F48:F50"/>
    <mergeCell ref="A51:A53"/>
    <mergeCell ref="C51:C53"/>
    <mergeCell ref="D51:D53"/>
    <mergeCell ref="E51:E53"/>
    <mergeCell ref="F51:F53"/>
    <mergeCell ref="A54:A56"/>
    <mergeCell ref="C54:C56"/>
    <mergeCell ref="D54:D56"/>
    <mergeCell ref="E54:E56"/>
    <mergeCell ref="F54:F56"/>
    <mergeCell ref="A57:A59"/>
    <mergeCell ref="C57:C59"/>
    <mergeCell ref="D57:D59"/>
    <mergeCell ref="E57:E59"/>
    <mergeCell ref="F57:F59"/>
    <mergeCell ref="A66:A68"/>
    <mergeCell ref="C66:C68"/>
    <mergeCell ref="D66:D68"/>
    <mergeCell ref="E66:E68"/>
    <mergeCell ref="F66:F68"/>
    <mergeCell ref="B69:E69"/>
    <mergeCell ref="A60:A62"/>
    <mergeCell ref="C60:C62"/>
    <mergeCell ref="D60:D62"/>
    <mergeCell ref="E60:E62"/>
    <mergeCell ref="F60:F62"/>
    <mergeCell ref="A63:A65"/>
    <mergeCell ref="C63:C65"/>
    <mergeCell ref="D63:D65"/>
    <mergeCell ref="E63:E65"/>
    <mergeCell ref="F63:F65"/>
    <mergeCell ref="A71:A73"/>
    <mergeCell ref="C71:C73"/>
    <mergeCell ref="D71:D73"/>
    <mergeCell ref="E71:E73"/>
    <mergeCell ref="F71:F73"/>
    <mergeCell ref="A74:A76"/>
    <mergeCell ref="C74:C76"/>
    <mergeCell ref="D74:D76"/>
    <mergeCell ref="E74:E76"/>
    <mergeCell ref="F74:F76"/>
    <mergeCell ref="F80:F82"/>
    <mergeCell ref="A83:A85"/>
    <mergeCell ref="C83:C85"/>
    <mergeCell ref="D83:D85"/>
    <mergeCell ref="E83:E85"/>
    <mergeCell ref="F83:F85"/>
    <mergeCell ref="B77:E77"/>
    <mergeCell ref="B78:E78"/>
    <mergeCell ref="A80:A82"/>
    <mergeCell ref="C80:C82"/>
    <mergeCell ref="D80:D82"/>
    <mergeCell ref="E80:E82"/>
    <mergeCell ref="A86:A88"/>
    <mergeCell ref="C86:C88"/>
    <mergeCell ref="D86:D88"/>
    <mergeCell ref="E86:E88"/>
    <mergeCell ref="F86:F88"/>
    <mergeCell ref="A89:A91"/>
    <mergeCell ref="C89:C91"/>
    <mergeCell ref="D89:D91"/>
    <mergeCell ref="E89:E91"/>
    <mergeCell ref="F89:F91"/>
    <mergeCell ref="A97:A99"/>
    <mergeCell ref="C97:C99"/>
    <mergeCell ref="D97:D99"/>
    <mergeCell ref="E97:E99"/>
    <mergeCell ref="F97:F99"/>
    <mergeCell ref="A92:A94"/>
    <mergeCell ref="C92:C94"/>
    <mergeCell ref="D92:D94"/>
    <mergeCell ref="E92:E94"/>
    <mergeCell ref="F92:F94"/>
    <mergeCell ref="B95:E95"/>
    <mergeCell ref="A108:A110"/>
    <mergeCell ref="C108:C110"/>
    <mergeCell ref="D108:D110"/>
    <mergeCell ref="E108:E110"/>
    <mergeCell ref="A100:A102"/>
    <mergeCell ref="C100:C102"/>
    <mergeCell ref="D100:D102"/>
    <mergeCell ref="E100:E102"/>
    <mergeCell ref="F100:F102"/>
    <mergeCell ref="A103:A104"/>
    <mergeCell ref="C103:C105"/>
    <mergeCell ref="D103:D105"/>
    <mergeCell ref="E103:E105"/>
    <mergeCell ref="F103:F105"/>
    <mergeCell ref="B122:E122"/>
    <mergeCell ref="A17:F17"/>
    <mergeCell ref="A79:F79"/>
    <mergeCell ref="A96:F96"/>
    <mergeCell ref="A107:F107"/>
    <mergeCell ref="A115:F115"/>
    <mergeCell ref="F116:F118"/>
    <mergeCell ref="A119:A121"/>
    <mergeCell ref="C119:C121"/>
    <mergeCell ref="D119:D121"/>
    <mergeCell ref="E119:E121"/>
    <mergeCell ref="F119:F121"/>
    <mergeCell ref="B114:E114"/>
    <mergeCell ref="A116:A118"/>
    <mergeCell ref="C116:C118"/>
    <mergeCell ref="D116:D118"/>
    <mergeCell ref="E116:E118"/>
    <mergeCell ref="F108:F110"/>
    <mergeCell ref="A111:A113"/>
    <mergeCell ref="C111:C113"/>
    <mergeCell ref="D111:D113"/>
    <mergeCell ref="E111:E113"/>
    <mergeCell ref="F111:F113"/>
    <mergeCell ref="B106:E106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60" orientation="portrait" verticalDpi="0" r:id="rId1"/>
  <rowBreaks count="1" manualBreakCount="1">
    <brk id="7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8F7F5-48E8-4B9C-A75B-7034EE580355}">
  <dimension ref="A1:P94"/>
  <sheetViews>
    <sheetView zoomScaleNormal="100" workbookViewId="0">
      <pane ySplit="8" topLeftCell="A66" activePane="bottomLeft" state="frozen"/>
      <selection pane="bottomLeft" activeCell="B81" sqref="B81"/>
    </sheetView>
  </sheetViews>
  <sheetFormatPr baseColWidth="10" defaultColWidth="11.44140625" defaultRowHeight="15.6" x14ac:dyDescent="0.3"/>
  <cols>
    <col min="1" max="1" width="8.44140625" style="33" customWidth="1"/>
    <col min="2" max="2" width="86.33203125" style="33" customWidth="1"/>
    <col min="3" max="3" width="8" style="33" bestFit="1" customWidth="1"/>
    <col min="4" max="4" width="7.33203125" style="33" bestFit="1" customWidth="1"/>
    <col min="5" max="5" width="31" style="33" bestFit="1" customWidth="1"/>
    <col min="6" max="6" width="30" style="33" customWidth="1"/>
    <col min="7" max="246" width="11.44140625" style="33"/>
    <col min="247" max="247" width="8.44140625" style="33" customWidth="1"/>
    <col min="248" max="248" width="86.33203125" style="33" customWidth="1"/>
    <col min="249" max="249" width="8" style="33" bestFit="1" customWidth="1"/>
    <col min="250" max="250" width="7.33203125" style="33" bestFit="1" customWidth="1"/>
    <col min="251" max="251" width="31" style="33" bestFit="1" customWidth="1"/>
    <col min="252" max="252" width="30" style="33" customWidth="1"/>
    <col min="253" max="262" width="0" style="33" hidden="1" customWidth="1"/>
    <col min="263" max="502" width="11.44140625" style="33"/>
    <col min="503" max="503" width="8.44140625" style="33" customWidth="1"/>
    <col min="504" max="504" width="86.33203125" style="33" customWidth="1"/>
    <col min="505" max="505" width="8" style="33" bestFit="1" customWidth="1"/>
    <col min="506" max="506" width="7.33203125" style="33" bestFit="1" customWidth="1"/>
    <col min="507" max="507" width="31" style="33" bestFit="1" customWidth="1"/>
    <col min="508" max="508" width="30" style="33" customWidth="1"/>
    <col min="509" max="518" width="0" style="33" hidden="1" customWidth="1"/>
    <col min="519" max="758" width="11.44140625" style="33"/>
    <col min="759" max="759" width="8.44140625" style="33" customWidth="1"/>
    <col min="760" max="760" width="86.33203125" style="33" customWidth="1"/>
    <col min="761" max="761" width="8" style="33" bestFit="1" customWidth="1"/>
    <col min="762" max="762" width="7.33203125" style="33" bestFit="1" customWidth="1"/>
    <col min="763" max="763" width="31" style="33" bestFit="1" customWidth="1"/>
    <col min="764" max="764" width="30" style="33" customWidth="1"/>
    <col min="765" max="774" width="0" style="33" hidden="1" customWidth="1"/>
    <col min="775" max="1014" width="11.44140625" style="33"/>
    <col min="1015" max="1015" width="8.44140625" style="33" customWidth="1"/>
    <col min="1016" max="1016" width="86.33203125" style="33" customWidth="1"/>
    <col min="1017" max="1017" width="8" style="33" bestFit="1" customWidth="1"/>
    <col min="1018" max="1018" width="7.33203125" style="33" bestFit="1" customWidth="1"/>
    <col min="1019" max="1019" width="31" style="33" bestFit="1" customWidth="1"/>
    <col min="1020" max="1020" width="30" style="33" customWidth="1"/>
    <col min="1021" max="1030" width="0" style="33" hidden="1" customWidth="1"/>
    <col min="1031" max="1270" width="11.44140625" style="33"/>
    <col min="1271" max="1271" width="8.44140625" style="33" customWidth="1"/>
    <col min="1272" max="1272" width="86.33203125" style="33" customWidth="1"/>
    <col min="1273" max="1273" width="8" style="33" bestFit="1" customWidth="1"/>
    <col min="1274" max="1274" width="7.33203125" style="33" bestFit="1" customWidth="1"/>
    <col min="1275" max="1275" width="31" style="33" bestFit="1" customWidth="1"/>
    <col min="1276" max="1276" width="30" style="33" customWidth="1"/>
    <col min="1277" max="1286" width="0" style="33" hidden="1" customWidth="1"/>
    <col min="1287" max="1526" width="11.44140625" style="33"/>
    <col min="1527" max="1527" width="8.44140625" style="33" customWidth="1"/>
    <col min="1528" max="1528" width="86.33203125" style="33" customWidth="1"/>
    <col min="1529" max="1529" width="8" style="33" bestFit="1" customWidth="1"/>
    <col min="1530" max="1530" width="7.33203125" style="33" bestFit="1" customWidth="1"/>
    <col min="1531" max="1531" width="31" style="33" bestFit="1" customWidth="1"/>
    <col min="1532" max="1532" width="30" style="33" customWidth="1"/>
    <col min="1533" max="1542" width="0" style="33" hidden="1" customWidth="1"/>
    <col min="1543" max="1782" width="11.44140625" style="33"/>
    <col min="1783" max="1783" width="8.44140625" style="33" customWidth="1"/>
    <col min="1784" max="1784" width="86.33203125" style="33" customWidth="1"/>
    <col min="1785" max="1785" width="8" style="33" bestFit="1" customWidth="1"/>
    <col min="1786" max="1786" width="7.33203125" style="33" bestFit="1" customWidth="1"/>
    <col min="1787" max="1787" width="31" style="33" bestFit="1" customWidth="1"/>
    <col min="1788" max="1788" width="30" style="33" customWidth="1"/>
    <col min="1789" max="1798" width="0" style="33" hidden="1" customWidth="1"/>
    <col min="1799" max="2038" width="11.44140625" style="33"/>
    <col min="2039" max="2039" width="8.44140625" style="33" customWidth="1"/>
    <col min="2040" max="2040" width="86.33203125" style="33" customWidth="1"/>
    <col min="2041" max="2041" width="8" style="33" bestFit="1" customWidth="1"/>
    <col min="2042" max="2042" width="7.33203125" style="33" bestFit="1" customWidth="1"/>
    <col min="2043" max="2043" width="31" style="33" bestFit="1" customWidth="1"/>
    <col min="2044" max="2044" width="30" style="33" customWidth="1"/>
    <col min="2045" max="2054" width="0" style="33" hidden="1" customWidth="1"/>
    <col min="2055" max="2294" width="11.44140625" style="33"/>
    <col min="2295" max="2295" width="8.44140625" style="33" customWidth="1"/>
    <col min="2296" max="2296" width="86.33203125" style="33" customWidth="1"/>
    <col min="2297" max="2297" width="8" style="33" bestFit="1" customWidth="1"/>
    <col min="2298" max="2298" width="7.33203125" style="33" bestFit="1" customWidth="1"/>
    <col min="2299" max="2299" width="31" style="33" bestFit="1" customWidth="1"/>
    <col min="2300" max="2300" width="30" style="33" customWidth="1"/>
    <col min="2301" max="2310" width="0" style="33" hidden="1" customWidth="1"/>
    <col min="2311" max="2550" width="11.44140625" style="33"/>
    <col min="2551" max="2551" width="8.44140625" style="33" customWidth="1"/>
    <col min="2552" max="2552" width="86.33203125" style="33" customWidth="1"/>
    <col min="2553" max="2553" width="8" style="33" bestFit="1" customWidth="1"/>
    <col min="2554" max="2554" width="7.33203125" style="33" bestFit="1" customWidth="1"/>
    <col min="2555" max="2555" width="31" style="33" bestFit="1" customWidth="1"/>
    <col min="2556" max="2556" width="30" style="33" customWidth="1"/>
    <col min="2557" max="2566" width="0" style="33" hidden="1" customWidth="1"/>
    <col min="2567" max="2806" width="11.44140625" style="33"/>
    <col min="2807" max="2807" width="8.44140625" style="33" customWidth="1"/>
    <col min="2808" max="2808" width="86.33203125" style="33" customWidth="1"/>
    <col min="2809" max="2809" width="8" style="33" bestFit="1" customWidth="1"/>
    <col min="2810" max="2810" width="7.33203125" style="33" bestFit="1" customWidth="1"/>
    <col min="2811" max="2811" width="31" style="33" bestFit="1" customWidth="1"/>
    <col min="2812" max="2812" width="30" style="33" customWidth="1"/>
    <col min="2813" max="2822" width="0" style="33" hidden="1" customWidth="1"/>
    <col min="2823" max="3062" width="11.44140625" style="33"/>
    <col min="3063" max="3063" width="8.44140625" style="33" customWidth="1"/>
    <col min="3064" max="3064" width="86.33203125" style="33" customWidth="1"/>
    <col min="3065" max="3065" width="8" style="33" bestFit="1" customWidth="1"/>
    <col min="3066" max="3066" width="7.33203125" style="33" bestFit="1" customWidth="1"/>
    <col min="3067" max="3067" width="31" style="33" bestFit="1" customWidth="1"/>
    <col min="3068" max="3068" width="30" style="33" customWidth="1"/>
    <col min="3069" max="3078" width="0" style="33" hidden="1" customWidth="1"/>
    <col min="3079" max="3318" width="11.44140625" style="33"/>
    <col min="3319" max="3319" width="8.44140625" style="33" customWidth="1"/>
    <col min="3320" max="3320" width="86.33203125" style="33" customWidth="1"/>
    <col min="3321" max="3321" width="8" style="33" bestFit="1" customWidth="1"/>
    <col min="3322" max="3322" width="7.33203125" style="33" bestFit="1" customWidth="1"/>
    <col min="3323" max="3323" width="31" style="33" bestFit="1" customWidth="1"/>
    <col min="3324" max="3324" width="30" style="33" customWidth="1"/>
    <col min="3325" max="3334" width="0" style="33" hidden="1" customWidth="1"/>
    <col min="3335" max="3574" width="11.44140625" style="33"/>
    <col min="3575" max="3575" width="8.44140625" style="33" customWidth="1"/>
    <col min="3576" max="3576" width="86.33203125" style="33" customWidth="1"/>
    <col min="3577" max="3577" width="8" style="33" bestFit="1" customWidth="1"/>
    <col min="3578" max="3578" width="7.33203125" style="33" bestFit="1" customWidth="1"/>
    <col min="3579" max="3579" width="31" style="33" bestFit="1" customWidth="1"/>
    <col min="3580" max="3580" width="30" style="33" customWidth="1"/>
    <col min="3581" max="3590" width="0" style="33" hidden="1" customWidth="1"/>
    <col min="3591" max="3830" width="11.44140625" style="33"/>
    <col min="3831" max="3831" width="8.44140625" style="33" customWidth="1"/>
    <col min="3832" max="3832" width="86.33203125" style="33" customWidth="1"/>
    <col min="3833" max="3833" width="8" style="33" bestFit="1" customWidth="1"/>
    <col min="3834" max="3834" width="7.33203125" style="33" bestFit="1" customWidth="1"/>
    <col min="3835" max="3835" width="31" style="33" bestFit="1" customWidth="1"/>
    <col min="3836" max="3836" width="30" style="33" customWidth="1"/>
    <col min="3837" max="3846" width="0" style="33" hidden="1" customWidth="1"/>
    <col min="3847" max="4086" width="11.44140625" style="33"/>
    <col min="4087" max="4087" width="8.44140625" style="33" customWidth="1"/>
    <col min="4088" max="4088" width="86.33203125" style="33" customWidth="1"/>
    <col min="4089" max="4089" width="8" style="33" bestFit="1" customWidth="1"/>
    <col min="4090" max="4090" width="7.33203125" style="33" bestFit="1" customWidth="1"/>
    <col min="4091" max="4091" width="31" style="33" bestFit="1" customWidth="1"/>
    <col min="4092" max="4092" width="30" style="33" customWidth="1"/>
    <col min="4093" max="4102" width="0" style="33" hidden="1" customWidth="1"/>
    <col min="4103" max="4342" width="11.44140625" style="33"/>
    <col min="4343" max="4343" width="8.44140625" style="33" customWidth="1"/>
    <col min="4344" max="4344" width="86.33203125" style="33" customWidth="1"/>
    <col min="4345" max="4345" width="8" style="33" bestFit="1" customWidth="1"/>
    <col min="4346" max="4346" width="7.33203125" style="33" bestFit="1" customWidth="1"/>
    <col min="4347" max="4347" width="31" style="33" bestFit="1" customWidth="1"/>
    <col min="4348" max="4348" width="30" style="33" customWidth="1"/>
    <col min="4349" max="4358" width="0" style="33" hidden="1" customWidth="1"/>
    <col min="4359" max="4598" width="11.44140625" style="33"/>
    <col min="4599" max="4599" width="8.44140625" style="33" customWidth="1"/>
    <col min="4600" max="4600" width="86.33203125" style="33" customWidth="1"/>
    <col min="4601" max="4601" width="8" style="33" bestFit="1" customWidth="1"/>
    <col min="4602" max="4602" width="7.33203125" style="33" bestFit="1" customWidth="1"/>
    <col min="4603" max="4603" width="31" style="33" bestFit="1" customWidth="1"/>
    <col min="4604" max="4604" width="30" style="33" customWidth="1"/>
    <col min="4605" max="4614" width="0" style="33" hidden="1" customWidth="1"/>
    <col min="4615" max="4854" width="11.44140625" style="33"/>
    <col min="4855" max="4855" width="8.44140625" style="33" customWidth="1"/>
    <col min="4856" max="4856" width="86.33203125" style="33" customWidth="1"/>
    <col min="4857" max="4857" width="8" style="33" bestFit="1" customWidth="1"/>
    <col min="4858" max="4858" width="7.33203125" style="33" bestFit="1" customWidth="1"/>
    <col min="4859" max="4859" width="31" style="33" bestFit="1" customWidth="1"/>
    <col min="4860" max="4860" width="30" style="33" customWidth="1"/>
    <col min="4861" max="4870" width="0" style="33" hidden="1" customWidth="1"/>
    <col min="4871" max="5110" width="11.44140625" style="33"/>
    <col min="5111" max="5111" width="8.44140625" style="33" customWidth="1"/>
    <col min="5112" max="5112" width="86.33203125" style="33" customWidth="1"/>
    <col min="5113" max="5113" width="8" style="33" bestFit="1" customWidth="1"/>
    <col min="5114" max="5114" width="7.33203125" style="33" bestFit="1" customWidth="1"/>
    <col min="5115" max="5115" width="31" style="33" bestFit="1" customWidth="1"/>
    <col min="5116" max="5116" width="30" style="33" customWidth="1"/>
    <col min="5117" max="5126" width="0" style="33" hidden="1" customWidth="1"/>
    <col min="5127" max="5366" width="11.44140625" style="33"/>
    <col min="5367" max="5367" width="8.44140625" style="33" customWidth="1"/>
    <col min="5368" max="5368" width="86.33203125" style="33" customWidth="1"/>
    <col min="5369" max="5369" width="8" style="33" bestFit="1" customWidth="1"/>
    <col min="5370" max="5370" width="7.33203125" style="33" bestFit="1" customWidth="1"/>
    <col min="5371" max="5371" width="31" style="33" bestFit="1" customWidth="1"/>
    <col min="5372" max="5372" width="30" style="33" customWidth="1"/>
    <col min="5373" max="5382" width="0" style="33" hidden="1" customWidth="1"/>
    <col min="5383" max="5622" width="11.44140625" style="33"/>
    <col min="5623" max="5623" width="8.44140625" style="33" customWidth="1"/>
    <col min="5624" max="5624" width="86.33203125" style="33" customWidth="1"/>
    <col min="5625" max="5625" width="8" style="33" bestFit="1" customWidth="1"/>
    <col min="5626" max="5626" width="7.33203125" style="33" bestFit="1" customWidth="1"/>
    <col min="5627" max="5627" width="31" style="33" bestFit="1" customWidth="1"/>
    <col min="5628" max="5628" width="30" style="33" customWidth="1"/>
    <col min="5629" max="5638" width="0" style="33" hidden="1" customWidth="1"/>
    <col min="5639" max="5878" width="11.44140625" style="33"/>
    <col min="5879" max="5879" width="8.44140625" style="33" customWidth="1"/>
    <col min="5880" max="5880" width="86.33203125" style="33" customWidth="1"/>
    <col min="5881" max="5881" width="8" style="33" bestFit="1" customWidth="1"/>
    <col min="5882" max="5882" width="7.33203125" style="33" bestFit="1" customWidth="1"/>
    <col min="5883" max="5883" width="31" style="33" bestFit="1" customWidth="1"/>
    <col min="5884" max="5884" width="30" style="33" customWidth="1"/>
    <col min="5885" max="5894" width="0" style="33" hidden="1" customWidth="1"/>
    <col min="5895" max="6134" width="11.44140625" style="33"/>
    <col min="6135" max="6135" width="8.44140625" style="33" customWidth="1"/>
    <col min="6136" max="6136" width="86.33203125" style="33" customWidth="1"/>
    <col min="6137" max="6137" width="8" style="33" bestFit="1" customWidth="1"/>
    <col min="6138" max="6138" width="7.33203125" style="33" bestFit="1" customWidth="1"/>
    <col min="6139" max="6139" width="31" style="33" bestFit="1" customWidth="1"/>
    <col min="6140" max="6140" width="30" style="33" customWidth="1"/>
    <col min="6141" max="6150" width="0" style="33" hidden="1" customWidth="1"/>
    <col min="6151" max="6390" width="11.44140625" style="33"/>
    <col min="6391" max="6391" width="8.44140625" style="33" customWidth="1"/>
    <col min="6392" max="6392" width="86.33203125" style="33" customWidth="1"/>
    <col min="6393" max="6393" width="8" style="33" bestFit="1" customWidth="1"/>
    <col min="6394" max="6394" width="7.33203125" style="33" bestFit="1" customWidth="1"/>
    <col min="6395" max="6395" width="31" style="33" bestFit="1" customWidth="1"/>
    <col min="6396" max="6396" width="30" style="33" customWidth="1"/>
    <col min="6397" max="6406" width="0" style="33" hidden="1" customWidth="1"/>
    <col min="6407" max="6646" width="11.44140625" style="33"/>
    <col min="6647" max="6647" width="8.44140625" style="33" customWidth="1"/>
    <col min="6648" max="6648" width="86.33203125" style="33" customWidth="1"/>
    <col min="6649" max="6649" width="8" style="33" bestFit="1" customWidth="1"/>
    <col min="6650" max="6650" width="7.33203125" style="33" bestFit="1" customWidth="1"/>
    <col min="6651" max="6651" width="31" style="33" bestFit="1" customWidth="1"/>
    <col min="6652" max="6652" width="30" style="33" customWidth="1"/>
    <col min="6653" max="6662" width="0" style="33" hidden="1" customWidth="1"/>
    <col min="6663" max="6902" width="11.44140625" style="33"/>
    <col min="6903" max="6903" width="8.44140625" style="33" customWidth="1"/>
    <col min="6904" max="6904" width="86.33203125" style="33" customWidth="1"/>
    <col min="6905" max="6905" width="8" style="33" bestFit="1" customWidth="1"/>
    <col min="6906" max="6906" width="7.33203125" style="33" bestFit="1" customWidth="1"/>
    <col min="6907" max="6907" width="31" style="33" bestFit="1" customWidth="1"/>
    <col min="6908" max="6908" width="30" style="33" customWidth="1"/>
    <col min="6909" max="6918" width="0" style="33" hidden="1" customWidth="1"/>
    <col min="6919" max="7158" width="11.44140625" style="33"/>
    <col min="7159" max="7159" width="8.44140625" style="33" customWidth="1"/>
    <col min="7160" max="7160" width="86.33203125" style="33" customWidth="1"/>
    <col min="7161" max="7161" width="8" style="33" bestFit="1" customWidth="1"/>
    <col min="7162" max="7162" width="7.33203125" style="33" bestFit="1" customWidth="1"/>
    <col min="7163" max="7163" width="31" style="33" bestFit="1" customWidth="1"/>
    <col min="7164" max="7164" width="30" style="33" customWidth="1"/>
    <col min="7165" max="7174" width="0" style="33" hidden="1" customWidth="1"/>
    <col min="7175" max="7414" width="11.44140625" style="33"/>
    <col min="7415" max="7415" width="8.44140625" style="33" customWidth="1"/>
    <col min="7416" max="7416" width="86.33203125" style="33" customWidth="1"/>
    <col min="7417" max="7417" width="8" style="33" bestFit="1" customWidth="1"/>
    <col min="7418" max="7418" width="7.33203125" style="33" bestFit="1" customWidth="1"/>
    <col min="7419" max="7419" width="31" style="33" bestFit="1" customWidth="1"/>
    <col min="7420" max="7420" width="30" style="33" customWidth="1"/>
    <col min="7421" max="7430" width="0" style="33" hidden="1" customWidth="1"/>
    <col min="7431" max="7670" width="11.44140625" style="33"/>
    <col min="7671" max="7671" width="8.44140625" style="33" customWidth="1"/>
    <col min="7672" max="7672" width="86.33203125" style="33" customWidth="1"/>
    <col min="7673" max="7673" width="8" style="33" bestFit="1" customWidth="1"/>
    <col min="7674" max="7674" width="7.33203125" style="33" bestFit="1" customWidth="1"/>
    <col min="7675" max="7675" width="31" style="33" bestFit="1" customWidth="1"/>
    <col min="7676" max="7676" width="30" style="33" customWidth="1"/>
    <col min="7677" max="7686" width="0" style="33" hidden="1" customWidth="1"/>
    <col min="7687" max="7926" width="11.44140625" style="33"/>
    <col min="7927" max="7927" width="8.44140625" style="33" customWidth="1"/>
    <col min="7928" max="7928" width="86.33203125" style="33" customWidth="1"/>
    <col min="7929" max="7929" width="8" style="33" bestFit="1" customWidth="1"/>
    <col min="7930" max="7930" width="7.33203125" style="33" bestFit="1" customWidth="1"/>
    <col min="7931" max="7931" width="31" style="33" bestFit="1" customWidth="1"/>
    <col min="7932" max="7932" width="30" style="33" customWidth="1"/>
    <col min="7933" max="7942" width="0" style="33" hidden="1" customWidth="1"/>
    <col min="7943" max="8182" width="11.44140625" style="33"/>
    <col min="8183" max="8183" width="8.44140625" style="33" customWidth="1"/>
    <col min="8184" max="8184" width="86.33203125" style="33" customWidth="1"/>
    <col min="8185" max="8185" width="8" style="33" bestFit="1" customWidth="1"/>
    <col min="8186" max="8186" width="7.33203125" style="33" bestFit="1" customWidth="1"/>
    <col min="8187" max="8187" width="31" style="33" bestFit="1" customWidth="1"/>
    <col min="8188" max="8188" width="30" style="33" customWidth="1"/>
    <col min="8189" max="8198" width="0" style="33" hidden="1" customWidth="1"/>
    <col min="8199" max="8438" width="11.44140625" style="33"/>
    <col min="8439" max="8439" width="8.44140625" style="33" customWidth="1"/>
    <col min="8440" max="8440" width="86.33203125" style="33" customWidth="1"/>
    <col min="8441" max="8441" width="8" style="33" bestFit="1" customWidth="1"/>
    <col min="8442" max="8442" width="7.33203125" style="33" bestFit="1" customWidth="1"/>
    <col min="8443" max="8443" width="31" style="33" bestFit="1" customWidth="1"/>
    <col min="8444" max="8444" width="30" style="33" customWidth="1"/>
    <col min="8445" max="8454" width="0" style="33" hidden="1" customWidth="1"/>
    <col min="8455" max="8694" width="11.44140625" style="33"/>
    <col min="8695" max="8695" width="8.44140625" style="33" customWidth="1"/>
    <col min="8696" max="8696" width="86.33203125" style="33" customWidth="1"/>
    <col min="8697" max="8697" width="8" style="33" bestFit="1" customWidth="1"/>
    <col min="8698" max="8698" width="7.33203125" style="33" bestFit="1" customWidth="1"/>
    <col min="8699" max="8699" width="31" style="33" bestFit="1" customWidth="1"/>
    <col min="8700" max="8700" width="30" style="33" customWidth="1"/>
    <col min="8701" max="8710" width="0" style="33" hidden="1" customWidth="1"/>
    <col min="8711" max="8950" width="11.44140625" style="33"/>
    <col min="8951" max="8951" width="8.44140625" style="33" customWidth="1"/>
    <col min="8952" max="8952" width="86.33203125" style="33" customWidth="1"/>
    <col min="8953" max="8953" width="8" style="33" bestFit="1" customWidth="1"/>
    <col min="8954" max="8954" width="7.33203125" style="33" bestFit="1" customWidth="1"/>
    <col min="8955" max="8955" width="31" style="33" bestFit="1" customWidth="1"/>
    <col min="8956" max="8956" width="30" style="33" customWidth="1"/>
    <col min="8957" max="8966" width="0" style="33" hidden="1" customWidth="1"/>
    <col min="8967" max="9206" width="11.44140625" style="33"/>
    <col min="9207" max="9207" width="8.44140625" style="33" customWidth="1"/>
    <col min="9208" max="9208" width="86.33203125" style="33" customWidth="1"/>
    <col min="9209" max="9209" width="8" style="33" bestFit="1" customWidth="1"/>
    <col min="9210" max="9210" width="7.33203125" style="33" bestFit="1" customWidth="1"/>
    <col min="9211" max="9211" width="31" style="33" bestFit="1" customWidth="1"/>
    <col min="9212" max="9212" width="30" style="33" customWidth="1"/>
    <col min="9213" max="9222" width="0" style="33" hidden="1" customWidth="1"/>
    <col min="9223" max="9462" width="11.44140625" style="33"/>
    <col min="9463" max="9463" width="8.44140625" style="33" customWidth="1"/>
    <col min="9464" max="9464" width="86.33203125" style="33" customWidth="1"/>
    <col min="9465" max="9465" width="8" style="33" bestFit="1" customWidth="1"/>
    <col min="9466" max="9466" width="7.33203125" style="33" bestFit="1" customWidth="1"/>
    <col min="9467" max="9467" width="31" style="33" bestFit="1" customWidth="1"/>
    <col min="9468" max="9468" width="30" style="33" customWidth="1"/>
    <col min="9469" max="9478" width="0" style="33" hidden="1" customWidth="1"/>
    <col min="9479" max="9718" width="11.44140625" style="33"/>
    <col min="9719" max="9719" width="8.44140625" style="33" customWidth="1"/>
    <col min="9720" max="9720" width="86.33203125" style="33" customWidth="1"/>
    <col min="9721" max="9721" width="8" style="33" bestFit="1" customWidth="1"/>
    <col min="9722" max="9722" width="7.33203125" style="33" bestFit="1" customWidth="1"/>
    <col min="9723" max="9723" width="31" style="33" bestFit="1" customWidth="1"/>
    <col min="9724" max="9724" width="30" style="33" customWidth="1"/>
    <col min="9725" max="9734" width="0" style="33" hidden="1" customWidth="1"/>
    <col min="9735" max="9974" width="11.44140625" style="33"/>
    <col min="9975" max="9975" width="8.44140625" style="33" customWidth="1"/>
    <col min="9976" max="9976" width="86.33203125" style="33" customWidth="1"/>
    <col min="9977" max="9977" width="8" style="33" bestFit="1" customWidth="1"/>
    <col min="9978" max="9978" width="7.33203125" style="33" bestFit="1" customWidth="1"/>
    <col min="9979" max="9979" width="31" style="33" bestFit="1" customWidth="1"/>
    <col min="9980" max="9980" width="30" style="33" customWidth="1"/>
    <col min="9981" max="9990" width="0" style="33" hidden="1" customWidth="1"/>
    <col min="9991" max="10230" width="11.44140625" style="33"/>
    <col min="10231" max="10231" width="8.44140625" style="33" customWidth="1"/>
    <col min="10232" max="10232" width="86.33203125" style="33" customWidth="1"/>
    <col min="10233" max="10233" width="8" style="33" bestFit="1" customWidth="1"/>
    <col min="10234" max="10234" width="7.33203125" style="33" bestFit="1" customWidth="1"/>
    <col min="10235" max="10235" width="31" style="33" bestFit="1" customWidth="1"/>
    <col min="10236" max="10236" width="30" style="33" customWidth="1"/>
    <col min="10237" max="10246" width="0" style="33" hidden="1" customWidth="1"/>
    <col min="10247" max="10486" width="11.44140625" style="33"/>
    <col min="10487" max="10487" width="8.44140625" style="33" customWidth="1"/>
    <col min="10488" max="10488" width="86.33203125" style="33" customWidth="1"/>
    <col min="10489" max="10489" width="8" style="33" bestFit="1" customWidth="1"/>
    <col min="10490" max="10490" width="7.33203125" style="33" bestFit="1" customWidth="1"/>
    <col min="10491" max="10491" width="31" style="33" bestFit="1" customWidth="1"/>
    <col min="10492" max="10492" width="30" style="33" customWidth="1"/>
    <col min="10493" max="10502" width="0" style="33" hidden="1" customWidth="1"/>
    <col min="10503" max="10742" width="11.44140625" style="33"/>
    <col min="10743" max="10743" width="8.44140625" style="33" customWidth="1"/>
    <col min="10744" max="10744" width="86.33203125" style="33" customWidth="1"/>
    <col min="10745" max="10745" width="8" style="33" bestFit="1" customWidth="1"/>
    <col min="10746" max="10746" width="7.33203125" style="33" bestFit="1" customWidth="1"/>
    <col min="10747" max="10747" width="31" style="33" bestFit="1" customWidth="1"/>
    <col min="10748" max="10748" width="30" style="33" customWidth="1"/>
    <col min="10749" max="10758" width="0" style="33" hidden="1" customWidth="1"/>
    <col min="10759" max="10998" width="11.44140625" style="33"/>
    <col min="10999" max="10999" width="8.44140625" style="33" customWidth="1"/>
    <col min="11000" max="11000" width="86.33203125" style="33" customWidth="1"/>
    <col min="11001" max="11001" width="8" style="33" bestFit="1" customWidth="1"/>
    <col min="11002" max="11002" width="7.33203125" style="33" bestFit="1" customWidth="1"/>
    <col min="11003" max="11003" width="31" style="33" bestFit="1" customWidth="1"/>
    <col min="11004" max="11004" width="30" style="33" customWidth="1"/>
    <col min="11005" max="11014" width="0" style="33" hidden="1" customWidth="1"/>
    <col min="11015" max="11254" width="11.44140625" style="33"/>
    <col min="11255" max="11255" width="8.44140625" style="33" customWidth="1"/>
    <col min="11256" max="11256" width="86.33203125" style="33" customWidth="1"/>
    <col min="11257" max="11257" width="8" style="33" bestFit="1" customWidth="1"/>
    <col min="11258" max="11258" width="7.33203125" style="33" bestFit="1" customWidth="1"/>
    <col min="11259" max="11259" width="31" style="33" bestFit="1" customWidth="1"/>
    <col min="11260" max="11260" width="30" style="33" customWidth="1"/>
    <col min="11261" max="11270" width="0" style="33" hidden="1" customWidth="1"/>
    <col min="11271" max="11510" width="11.44140625" style="33"/>
    <col min="11511" max="11511" width="8.44140625" style="33" customWidth="1"/>
    <col min="11512" max="11512" width="86.33203125" style="33" customWidth="1"/>
    <col min="11513" max="11513" width="8" style="33" bestFit="1" customWidth="1"/>
    <col min="11514" max="11514" width="7.33203125" style="33" bestFit="1" customWidth="1"/>
    <col min="11515" max="11515" width="31" style="33" bestFit="1" customWidth="1"/>
    <col min="11516" max="11516" width="30" style="33" customWidth="1"/>
    <col min="11517" max="11526" width="0" style="33" hidden="1" customWidth="1"/>
    <col min="11527" max="11766" width="11.44140625" style="33"/>
    <col min="11767" max="11767" width="8.44140625" style="33" customWidth="1"/>
    <col min="11768" max="11768" width="86.33203125" style="33" customWidth="1"/>
    <col min="11769" max="11769" width="8" style="33" bestFit="1" customWidth="1"/>
    <col min="11770" max="11770" width="7.33203125" style="33" bestFit="1" customWidth="1"/>
    <col min="11771" max="11771" width="31" style="33" bestFit="1" customWidth="1"/>
    <col min="11772" max="11772" width="30" style="33" customWidth="1"/>
    <col min="11773" max="11782" width="0" style="33" hidden="1" customWidth="1"/>
    <col min="11783" max="12022" width="11.44140625" style="33"/>
    <col min="12023" max="12023" width="8.44140625" style="33" customWidth="1"/>
    <col min="12024" max="12024" width="86.33203125" style="33" customWidth="1"/>
    <col min="12025" max="12025" width="8" style="33" bestFit="1" customWidth="1"/>
    <col min="12026" max="12026" width="7.33203125" style="33" bestFit="1" customWidth="1"/>
    <col min="12027" max="12027" width="31" style="33" bestFit="1" customWidth="1"/>
    <col min="12028" max="12028" width="30" style="33" customWidth="1"/>
    <col min="12029" max="12038" width="0" style="33" hidden="1" customWidth="1"/>
    <col min="12039" max="12278" width="11.44140625" style="33"/>
    <col min="12279" max="12279" width="8.44140625" style="33" customWidth="1"/>
    <col min="12280" max="12280" width="86.33203125" style="33" customWidth="1"/>
    <col min="12281" max="12281" width="8" style="33" bestFit="1" customWidth="1"/>
    <col min="12282" max="12282" width="7.33203125" style="33" bestFit="1" customWidth="1"/>
    <col min="12283" max="12283" width="31" style="33" bestFit="1" customWidth="1"/>
    <col min="12284" max="12284" width="30" style="33" customWidth="1"/>
    <col min="12285" max="12294" width="0" style="33" hidden="1" customWidth="1"/>
    <col min="12295" max="12534" width="11.44140625" style="33"/>
    <col min="12535" max="12535" width="8.44140625" style="33" customWidth="1"/>
    <col min="12536" max="12536" width="86.33203125" style="33" customWidth="1"/>
    <col min="12537" max="12537" width="8" style="33" bestFit="1" customWidth="1"/>
    <col min="12538" max="12538" width="7.33203125" style="33" bestFit="1" customWidth="1"/>
    <col min="12539" max="12539" width="31" style="33" bestFit="1" customWidth="1"/>
    <col min="12540" max="12540" width="30" style="33" customWidth="1"/>
    <col min="12541" max="12550" width="0" style="33" hidden="1" customWidth="1"/>
    <col min="12551" max="12790" width="11.44140625" style="33"/>
    <col min="12791" max="12791" width="8.44140625" style="33" customWidth="1"/>
    <col min="12792" max="12792" width="86.33203125" style="33" customWidth="1"/>
    <col min="12793" max="12793" width="8" style="33" bestFit="1" customWidth="1"/>
    <col min="12794" max="12794" width="7.33203125" style="33" bestFit="1" customWidth="1"/>
    <col min="12795" max="12795" width="31" style="33" bestFit="1" customWidth="1"/>
    <col min="12796" max="12796" width="30" style="33" customWidth="1"/>
    <col min="12797" max="12806" width="0" style="33" hidden="1" customWidth="1"/>
    <col min="12807" max="13046" width="11.44140625" style="33"/>
    <col min="13047" max="13047" width="8.44140625" style="33" customWidth="1"/>
    <col min="13048" max="13048" width="86.33203125" style="33" customWidth="1"/>
    <col min="13049" max="13049" width="8" style="33" bestFit="1" customWidth="1"/>
    <col min="13050" max="13050" width="7.33203125" style="33" bestFit="1" customWidth="1"/>
    <col min="13051" max="13051" width="31" style="33" bestFit="1" customWidth="1"/>
    <col min="13052" max="13052" width="30" style="33" customWidth="1"/>
    <col min="13053" max="13062" width="0" style="33" hidden="1" customWidth="1"/>
    <col min="13063" max="13302" width="11.44140625" style="33"/>
    <col min="13303" max="13303" width="8.44140625" style="33" customWidth="1"/>
    <col min="13304" max="13304" width="86.33203125" style="33" customWidth="1"/>
    <col min="13305" max="13305" width="8" style="33" bestFit="1" customWidth="1"/>
    <col min="13306" max="13306" width="7.33203125" style="33" bestFit="1" customWidth="1"/>
    <col min="13307" max="13307" width="31" style="33" bestFit="1" customWidth="1"/>
    <col min="13308" max="13308" width="30" style="33" customWidth="1"/>
    <col min="13309" max="13318" width="0" style="33" hidden="1" customWidth="1"/>
    <col min="13319" max="13558" width="11.44140625" style="33"/>
    <col min="13559" max="13559" width="8.44140625" style="33" customWidth="1"/>
    <col min="13560" max="13560" width="86.33203125" style="33" customWidth="1"/>
    <col min="13561" max="13561" width="8" style="33" bestFit="1" customWidth="1"/>
    <col min="13562" max="13562" width="7.33203125" style="33" bestFit="1" customWidth="1"/>
    <col min="13563" max="13563" width="31" style="33" bestFit="1" customWidth="1"/>
    <col min="13564" max="13564" width="30" style="33" customWidth="1"/>
    <col min="13565" max="13574" width="0" style="33" hidden="1" customWidth="1"/>
    <col min="13575" max="13814" width="11.44140625" style="33"/>
    <col min="13815" max="13815" width="8.44140625" style="33" customWidth="1"/>
    <col min="13816" max="13816" width="86.33203125" style="33" customWidth="1"/>
    <col min="13817" max="13817" width="8" style="33" bestFit="1" customWidth="1"/>
    <col min="13818" max="13818" width="7.33203125" style="33" bestFit="1" customWidth="1"/>
    <col min="13819" max="13819" width="31" style="33" bestFit="1" customWidth="1"/>
    <col min="13820" max="13820" width="30" style="33" customWidth="1"/>
    <col min="13821" max="13830" width="0" style="33" hidden="1" customWidth="1"/>
    <col min="13831" max="14070" width="11.44140625" style="33"/>
    <col min="14071" max="14071" width="8.44140625" style="33" customWidth="1"/>
    <col min="14072" max="14072" width="86.33203125" style="33" customWidth="1"/>
    <col min="14073" max="14073" width="8" style="33" bestFit="1" customWidth="1"/>
    <col min="14074" max="14074" width="7.33203125" style="33" bestFit="1" customWidth="1"/>
    <col min="14075" max="14075" width="31" style="33" bestFit="1" customWidth="1"/>
    <col min="14076" max="14076" width="30" style="33" customWidth="1"/>
    <col min="14077" max="14086" width="0" style="33" hidden="1" customWidth="1"/>
    <col min="14087" max="14326" width="11.44140625" style="33"/>
    <col min="14327" max="14327" width="8.44140625" style="33" customWidth="1"/>
    <col min="14328" max="14328" width="86.33203125" style="33" customWidth="1"/>
    <col min="14329" max="14329" width="8" style="33" bestFit="1" customWidth="1"/>
    <col min="14330" max="14330" width="7.33203125" style="33" bestFit="1" customWidth="1"/>
    <col min="14331" max="14331" width="31" style="33" bestFit="1" customWidth="1"/>
    <col min="14332" max="14332" width="30" style="33" customWidth="1"/>
    <col min="14333" max="14342" width="0" style="33" hidden="1" customWidth="1"/>
    <col min="14343" max="14582" width="11.44140625" style="33"/>
    <col min="14583" max="14583" width="8.44140625" style="33" customWidth="1"/>
    <col min="14584" max="14584" width="86.33203125" style="33" customWidth="1"/>
    <col min="14585" max="14585" width="8" style="33" bestFit="1" customWidth="1"/>
    <col min="14586" max="14586" width="7.33203125" style="33" bestFit="1" customWidth="1"/>
    <col min="14587" max="14587" width="31" style="33" bestFit="1" customWidth="1"/>
    <col min="14588" max="14588" width="30" style="33" customWidth="1"/>
    <col min="14589" max="14598" width="0" style="33" hidden="1" customWidth="1"/>
    <col min="14599" max="14838" width="11.44140625" style="33"/>
    <col min="14839" max="14839" width="8.44140625" style="33" customWidth="1"/>
    <col min="14840" max="14840" width="86.33203125" style="33" customWidth="1"/>
    <col min="14841" max="14841" width="8" style="33" bestFit="1" customWidth="1"/>
    <col min="14842" max="14842" width="7.33203125" style="33" bestFit="1" customWidth="1"/>
    <col min="14843" max="14843" width="31" style="33" bestFit="1" customWidth="1"/>
    <col min="14844" max="14844" width="30" style="33" customWidth="1"/>
    <col min="14845" max="14854" width="0" style="33" hidden="1" customWidth="1"/>
    <col min="14855" max="15094" width="11.44140625" style="33"/>
    <col min="15095" max="15095" width="8.44140625" style="33" customWidth="1"/>
    <col min="15096" max="15096" width="86.33203125" style="33" customWidth="1"/>
    <col min="15097" max="15097" width="8" style="33" bestFit="1" customWidth="1"/>
    <col min="15098" max="15098" width="7.33203125" style="33" bestFit="1" customWidth="1"/>
    <col min="15099" max="15099" width="31" style="33" bestFit="1" customWidth="1"/>
    <col min="15100" max="15100" width="30" style="33" customWidth="1"/>
    <col min="15101" max="15110" width="0" style="33" hidden="1" customWidth="1"/>
    <col min="15111" max="15350" width="11.44140625" style="33"/>
    <col min="15351" max="15351" width="8.44140625" style="33" customWidth="1"/>
    <col min="15352" max="15352" width="86.33203125" style="33" customWidth="1"/>
    <col min="15353" max="15353" width="8" style="33" bestFit="1" customWidth="1"/>
    <col min="15354" max="15354" width="7.33203125" style="33" bestFit="1" customWidth="1"/>
    <col min="15355" max="15355" width="31" style="33" bestFit="1" customWidth="1"/>
    <col min="15356" max="15356" width="30" style="33" customWidth="1"/>
    <col min="15357" max="15366" width="0" style="33" hidden="1" customWidth="1"/>
    <col min="15367" max="15606" width="11.44140625" style="33"/>
    <col min="15607" max="15607" width="8.44140625" style="33" customWidth="1"/>
    <col min="15608" max="15608" width="86.33203125" style="33" customWidth="1"/>
    <col min="15609" max="15609" width="8" style="33" bestFit="1" customWidth="1"/>
    <col min="15610" max="15610" width="7.33203125" style="33" bestFit="1" customWidth="1"/>
    <col min="15611" max="15611" width="31" style="33" bestFit="1" customWidth="1"/>
    <col min="15612" max="15612" width="30" style="33" customWidth="1"/>
    <col min="15613" max="15622" width="0" style="33" hidden="1" customWidth="1"/>
    <col min="15623" max="15862" width="11.44140625" style="33"/>
    <col min="15863" max="15863" width="8.44140625" style="33" customWidth="1"/>
    <col min="15864" max="15864" width="86.33203125" style="33" customWidth="1"/>
    <col min="15865" max="15865" width="8" style="33" bestFit="1" customWidth="1"/>
    <col min="15866" max="15866" width="7.33203125" style="33" bestFit="1" customWidth="1"/>
    <col min="15867" max="15867" width="31" style="33" bestFit="1" customWidth="1"/>
    <col min="15868" max="15868" width="30" style="33" customWidth="1"/>
    <col min="15869" max="15878" width="0" style="33" hidden="1" customWidth="1"/>
    <col min="15879" max="16118" width="11.44140625" style="33"/>
    <col min="16119" max="16119" width="8.44140625" style="33" customWidth="1"/>
    <col min="16120" max="16120" width="86.33203125" style="33" customWidth="1"/>
    <col min="16121" max="16121" width="8" style="33" bestFit="1" customWidth="1"/>
    <col min="16122" max="16122" width="7.33203125" style="33" bestFit="1" customWidth="1"/>
    <col min="16123" max="16123" width="31" style="33" bestFit="1" customWidth="1"/>
    <col min="16124" max="16124" width="30" style="33" customWidth="1"/>
    <col min="16125" max="16134" width="0" style="33" hidden="1" customWidth="1"/>
    <col min="16135" max="16384" width="11.44140625" style="33"/>
  </cols>
  <sheetData>
    <row r="1" spans="1:6" s="31" customFormat="1" ht="15.6" customHeight="1" x14ac:dyDescent="0.3">
      <c r="A1" s="104" t="s">
        <v>189</v>
      </c>
      <c r="B1" s="105"/>
      <c r="C1" s="105"/>
      <c r="D1" s="105"/>
      <c r="E1" s="105"/>
      <c r="F1" s="106"/>
    </row>
    <row r="2" spans="1:6" s="31" customFormat="1" ht="15.6" customHeight="1" x14ac:dyDescent="0.3">
      <c r="A2" s="104" t="s">
        <v>193</v>
      </c>
      <c r="B2" s="105"/>
      <c r="C2" s="105"/>
      <c r="D2" s="105"/>
      <c r="E2" s="105"/>
      <c r="F2" s="106"/>
    </row>
    <row r="3" spans="1:6" s="31" customFormat="1" x14ac:dyDescent="0.3">
      <c r="A3" s="104" t="s">
        <v>137</v>
      </c>
      <c r="B3" s="105"/>
      <c r="C3" s="105"/>
      <c r="D3" s="105"/>
      <c r="E3" s="105"/>
      <c r="F3" s="106"/>
    </row>
    <row r="4" spans="1:6" s="31" customFormat="1" x14ac:dyDescent="0.3">
      <c r="A4" s="104" t="s">
        <v>2</v>
      </c>
      <c r="B4" s="105"/>
      <c r="C4" s="105"/>
      <c r="D4" s="105"/>
      <c r="E4" s="105"/>
      <c r="F4" s="106"/>
    </row>
    <row r="5" spans="1:6" s="32" customFormat="1" x14ac:dyDescent="0.3">
      <c r="A5" s="101" t="str">
        <f>[1]METRE!A2</f>
        <v>COMMUNE : ANTSENAVOLO</v>
      </c>
      <c r="B5" s="102"/>
      <c r="C5" s="102"/>
      <c r="D5" s="102"/>
      <c r="E5" s="102"/>
      <c r="F5" s="103"/>
    </row>
    <row r="6" spans="1:6" s="32" customFormat="1" ht="16.5" customHeight="1" x14ac:dyDescent="0.3">
      <c r="A6" s="101" t="str">
        <f>[1]METRE!A3</f>
        <v>FOKONTANY : AMBODIVOAHANGY</v>
      </c>
      <c r="B6" s="102"/>
      <c r="C6" s="102"/>
      <c r="D6" s="102"/>
      <c r="E6" s="102"/>
      <c r="F6" s="103"/>
    </row>
    <row r="7" spans="1:6" s="32" customFormat="1" ht="15.75" customHeight="1" x14ac:dyDescent="0.3">
      <c r="A7" s="101" t="str">
        <f>[1]METRE!A4</f>
        <v>HAMEAU : AMBODIVOAHANGY</v>
      </c>
      <c r="B7" s="102"/>
      <c r="C7" s="102"/>
      <c r="D7" s="102"/>
      <c r="E7" s="102"/>
      <c r="F7" s="103"/>
    </row>
    <row r="8" spans="1:6" x14ac:dyDescent="0.3">
      <c r="A8" s="1" t="s">
        <v>5</v>
      </c>
      <c r="B8" s="1" t="s">
        <v>6</v>
      </c>
      <c r="C8" s="1" t="s">
        <v>7</v>
      </c>
      <c r="D8" s="1" t="s">
        <v>8</v>
      </c>
      <c r="E8" s="1" t="s">
        <v>9</v>
      </c>
      <c r="F8" s="1" t="s">
        <v>10</v>
      </c>
    </row>
    <row r="9" spans="1:6" s="34" customFormat="1" ht="18" x14ac:dyDescent="0.3">
      <c r="A9" s="107" t="s">
        <v>138</v>
      </c>
      <c r="B9" s="52"/>
      <c r="C9" s="52"/>
      <c r="D9" s="52"/>
      <c r="E9" s="52"/>
      <c r="F9" s="53"/>
    </row>
    <row r="10" spans="1:6" s="32" customFormat="1" x14ac:dyDescent="0.3">
      <c r="A10" s="70" t="s">
        <v>12</v>
      </c>
      <c r="B10" s="2" t="s">
        <v>13</v>
      </c>
      <c r="C10" s="60" t="s">
        <v>14</v>
      </c>
      <c r="D10" s="63">
        <v>1</v>
      </c>
      <c r="E10" s="54"/>
      <c r="F10" s="54">
        <f>+E10*D10</f>
        <v>0</v>
      </c>
    </row>
    <row r="11" spans="1:6" s="32" customFormat="1" x14ac:dyDescent="0.3">
      <c r="A11" s="71"/>
      <c r="B11" s="35"/>
      <c r="C11" s="61"/>
      <c r="D11" s="64"/>
      <c r="E11" s="55"/>
      <c r="F11" s="55"/>
    </row>
    <row r="12" spans="1:6" s="32" customFormat="1" x14ac:dyDescent="0.3">
      <c r="A12" s="72"/>
      <c r="B12" s="4" t="s">
        <v>15</v>
      </c>
      <c r="C12" s="62"/>
      <c r="D12" s="65"/>
      <c r="E12" s="56"/>
      <c r="F12" s="56"/>
    </row>
    <row r="13" spans="1:6" s="32" customFormat="1" x14ac:dyDescent="0.3">
      <c r="A13" s="70" t="s">
        <v>16</v>
      </c>
      <c r="B13" s="2" t="s">
        <v>17</v>
      </c>
      <c r="C13" s="60" t="s">
        <v>14</v>
      </c>
      <c r="D13" s="63">
        <v>1</v>
      </c>
      <c r="E13" s="54"/>
      <c r="F13" s="54">
        <f>+E13*D13</f>
        <v>0</v>
      </c>
    </row>
    <row r="14" spans="1:6" s="32" customFormat="1" x14ac:dyDescent="0.3">
      <c r="A14" s="71"/>
      <c r="B14" s="35"/>
      <c r="C14" s="61"/>
      <c r="D14" s="64"/>
      <c r="E14" s="55"/>
      <c r="F14" s="55"/>
    </row>
    <row r="15" spans="1:6" s="32" customFormat="1" x14ac:dyDescent="0.3">
      <c r="A15" s="72"/>
      <c r="B15" s="4" t="s">
        <v>18</v>
      </c>
      <c r="C15" s="62"/>
      <c r="D15" s="65"/>
      <c r="E15" s="56"/>
      <c r="F15" s="56"/>
    </row>
    <row r="16" spans="1:6" s="34" customFormat="1" ht="18" x14ac:dyDescent="0.3">
      <c r="A16" s="5"/>
      <c r="B16" s="48" t="s">
        <v>185</v>
      </c>
      <c r="C16" s="49"/>
      <c r="D16" s="49"/>
      <c r="E16" s="50"/>
      <c r="F16" s="21">
        <f>SUM(F10:F15)</f>
        <v>0</v>
      </c>
    </row>
    <row r="17" spans="1:6" s="34" customFormat="1" ht="18" x14ac:dyDescent="0.3">
      <c r="A17" s="107" t="s">
        <v>139</v>
      </c>
      <c r="B17" s="52"/>
      <c r="C17" s="52"/>
      <c r="D17" s="52"/>
      <c r="E17" s="52"/>
      <c r="F17" s="53"/>
    </row>
    <row r="18" spans="1:6" s="32" customFormat="1" x14ac:dyDescent="0.3">
      <c r="A18" s="70" t="s">
        <v>140</v>
      </c>
      <c r="B18" s="2" t="s">
        <v>141</v>
      </c>
      <c r="C18" s="60" t="s">
        <v>24</v>
      </c>
      <c r="D18" s="63">
        <v>10</v>
      </c>
      <c r="E18" s="54"/>
      <c r="F18" s="54">
        <f>+E18*D18</f>
        <v>0</v>
      </c>
    </row>
    <row r="19" spans="1:6" s="32" customFormat="1" x14ac:dyDescent="0.3">
      <c r="A19" s="71"/>
      <c r="B19" s="35"/>
      <c r="C19" s="61"/>
      <c r="D19" s="64"/>
      <c r="E19" s="55"/>
      <c r="F19" s="55"/>
    </row>
    <row r="20" spans="1:6" s="32" customFormat="1" x14ac:dyDescent="0.3">
      <c r="A20" s="72"/>
      <c r="B20" s="4" t="s">
        <v>142</v>
      </c>
      <c r="C20" s="62"/>
      <c r="D20" s="65"/>
      <c r="E20" s="56"/>
      <c r="F20" s="56"/>
    </row>
    <row r="21" spans="1:6" s="32" customFormat="1" x14ac:dyDescent="0.3">
      <c r="A21" s="70" t="s">
        <v>143</v>
      </c>
      <c r="B21" s="2" t="s">
        <v>27</v>
      </c>
      <c r="C21" s="100" t="s">
        <v>28</v>
      </c>
      <c r="D21" s="63">
        <v>2.5</v>
      </c>
      <c r="E21" s="54"/>
      <c r="F21" s="54">
        <f>+E21*D21</f>
        <v>0</v>
      </c>
    </row>
    <row r="22" spans="1:6" s="32" customFormat="1" x14ac:dyDescent="0.3">
      <c r="A22" s="71"/>
      <c r="B22" s="35"/>
      <c r="C22" s="61"/>
      <c r="D22" s="64"/>
      <c r="E22" s="55"/>
      <c r="F22" s="55"/>
    </row>
    <row r="23" spans="1:6" s="32" customFormat="1" x14ac:dyDescent="0.3">
      <c r="A23" s="72"/>
      <c r="B23" s="4" t="s">
        <v>144</v>
      </c>
      <c r="C23" s="62"/>
      <c r="D23" s="65"/>
      <c r="E23" s="56"/>
      <c r="F23" s="56"/>
    </row>
    <row r="24" spans="1:6" s="32" customFormat="1" x14ac:dyDescent="0.3">
      <c r="A24" s="70" t="s">
        <v>145</v>
      </c>
      <c r="B24" s="2" t="s">
        <v>34</v>
      </c>
      <c r="C24" s="100" t="s">
        <v>28</v>
      </c>
      <c r="D24" s="63">
        <v>0</v>
      </c>
      <c r="E24" s="54"/>
      <c r="F24" s="54">
        <f>+E24*D24</f>
        <v>0</v>
      </c>
    </row>
    <row r="25" spans="1:6" s="32" customFormat="1" x14ac:dyDescent="0.3">
      <c r="A25" s="71"/>
      <c r="B25" s="35"/>
      <c r="C25" s="61"/>
      <c r="D25" s="64"/>
      <c r="E25" s="55"/>
      <c r="F25" s="55"/>
    </row>
    <row r="26" spans="1:6" s="32" customFormat="1" x14ac:dyDescent="0.3">
      <c r="A26" s="72"/>
      <c r="B26" s="4" t="s">
        <v>36</v>
      </c>
      <c r="C26" s="62"/>
      <c r="D26" s="65"/>
      <c r="E26" s="56"/>
      <c r="F26" s="56"/>
    </row>
    <row r="27" spans="1:6" s="32" customFormat="1" x14ac:dyDescent="0.3">
      <c r="A27" s="70" t="s">
        <v>146</v>
      </c>
      <c r="B27" s="2" t="s">
        <v>38</v>
      </c>
      <c r="C27" s="100" t="s">
        <v>28</v>
      </c>
      <c r="D27" s="63">
        <v>2.5</v>
      </c>
      <c r="E27" s="54"/>
      <c r="F27" s="54">
        <f>+E27*D27</f>
        <v>0</v>
      </c>
    </row>
    <row r="28" spans="1:6" s="32" customFormat="1" x14ac:dyDescent="0.3">
      <c r="A28" s="71"/>
      <c r="B28" s="35"/>
      <c r="C28" s="61"/>
      <c r="D28" s="64"/>
      <c r="E28" s="55"/>
      <c r="F28" s="55"/>
    </row>
    <row r="29" spans="1:6" s="32" customFormat="1" x14ac:dyDescent="0.3">
      <c r="A29" s="72"/>
      <c r="B29" s="4" t="s">
        <v>39</v>
      </c>
      <c r="C29" s="62"/>
      <c r="D29" s="65"/>
      <c r="E29" s="56"/>
      <c r="F29" s="56"/>
    </row>
    <row r="30" spans="1:6" s="32" customFormat="1" x14ac:dyDescent="0.3">
      <c r="A30" s="84" t="s">
        <v>147</v>
      </c>
      <c r="B30" s="2" t="str">
        <f>+[1]METRE!B26</f>
        <v xml:space="preserve">Trou et canne d'ancrage y compris toutes sujetions </v>
      </c>
      <c r="C30" s="100" t="str">
        <f>+[1]METRE!C26</f>
        <v>U</v>
      </c>
      <c r="D30" s="63">
        <v>30</v>
      </c>
      <c r="E30" s="54"/>
      <c r="F30" s="54">
        <f>+E30*D30</f>
        <v>0</v>
      </c>
    </row>
    <row r="31" spans="1:6" s="32" customFormat="1" x14ac:dyDescent="0.3">
      <c r="A31" s="71"/>
      <c r="B31" s="35"/>
      <c r="C31" s="61"/>
      <c r="D31" s="64"/>
      <c r="E31" s="55"/>
      <c r="F31" s="55"/>
    </row>
    <row r="32" spans="1:6" s="32" customFormat="1" x14ac:dyDescent="0.3">
      <c r="A32" s="72"/>
      <c r="B32" s="4" t="s">
        <v>148</v>
      </c>
      <c r="C32" s="62"/>
      <c r="D32" s="65"/>
      <c r="E32" s="56"/>
      <c r="F32" s="56"/>
    </row>
    <row r="33" spans="1:8" s="32" customFormat="1" ht="18" x14ac:dyDescent="0.3">
      <c r="A33" s="5"/>
      <c r="B33" s="48" t="s">
        <v>194</v>
      </c>
      <c r="C33" s="49"/>
      <c r="D33" s="49"/>
      <c r="E33" s="50"/>
      <c r="F33" s="21">
        <f>SUM(F18:F32)</f>
        <v>0</v>
      </c>
    </row>
    <row r="34" spans="1:8" s="34" customFormat="1" ht="18" x14ac:dyDescent="0.3">
      <c r="A34" s="107" t="s">
        <v>149</v>
      </c>
      <c r="B34" s="52"/>
      <c r="C34" s="52"/>
      <c r="D34" s="52"/>
      <c r="E34" s="52"/>
      <c r="F34" s="53"/>
    </row>
    <row r="35" spans="1:8" s="32" customFormat="1" x14ac:dyDescent="0.3">
      <c r="A35" s="70" t="s">
        <v>97</v>
      </c>
      <c r="B35" s="2" t="str">
        <f>+[1]METRE!B35</f>
        <v>Enrochement 40/70</v>
      </c>
      <c r="C35" s="60" t="s">
        <v>28</v>
      </c>
      <c r="D35" s="63">
        <v>1.25</v>
      </c>
      <c r="E35" s="54"/>
      <c r="F35" s="54">
        <f>+E35*D35</f>
        <v>0</v>
      </c>
    </row>
    <row r="36" spans="1:8" s="32" customFormat="1" x14ac:dyDescent="0.3">
      <c r="A36" s="71"/>
      <c r="B36" s="35"/>
      <c r="C36" s="61"/>
      <c r="D36" s="64"/>
      <c r="E36" s="55"/>
      <c r="F36" s="55"/>
    </row>
    <row r="37" spans="1:8" s="32" customFormat="1" x14ac:dyDescent="0.3">
      <c r="A37" s="72"/>
      <c r="B37" s="4" t="s">
        <v>150</v>
      </c>
      <c r="C37" s="62"/>
      <c r="D37" s="65"/>
      <c r="E37" s="56"/>
      <c r="F37" s="56"/>
    </row>
    <row r="38" spans="1:8" s="32" customFormat="1" x14ac:dyDescent="0.3">
      <c r="A38" s="70" t="s">
        <v>151</v>
      </c>
      <c r="B38" s="2" t="s">
        <v>49</v>
      </c>
      <c r="C38" s="60" t="s">
        <v>28</v>
      </c>
      <c r="D38" s="63">
        <v>5.8985000000000003</v>
      </c>
      <c r="E38" s="54"/>
      <c r="F38" s="54">
        <f>+E38*D38</f>
        <v>0</v>
      </c>
    </row>
    <row r="39" spans="1:8" s="32" customFormat="1" x14ac:dyDescent="0.3">
      <c r="A39" s="71"/>
      <c r="B39" s="35"/>
      <c r="C39" s="61"/>
      <c r="D39" s="64"/>
      <c r="E39" s="55"/>
      <c r="F39" s="55"/>
    </row>
    <row r="40" spans="1:8" s="32" customFormat="1" x14ac:dyDescent="0.3">
      <c r="A40" s="72"/>
      <c r="B40" s="4" t="s">
        <v>152</v>
      </c>
      <c r="C40" s="62"/>
      <c r="D40" s="65"/>
      <c r="E40" s="56"/>
      <c r="F40" s="56"/>
    </row>
    <row r="41" spans="1:8" s="34" customFormat="1" ht="18" x14ac:dyDescent="0.3">
      <c r="A41" s="70" t="s">
        <v>153</v>
      </c>
      <c r="B41" s="2" t="s">
        <v>52</v>
      </c>
      <c r="C41" s="60" t="s">
        <v>24</v>
      </c>
      <c r="D41" s="63">
        <v>25.159999999999997</v>
      </c>
      <c r="E41" s="67"/>
      <c r="F41" s="54">
        <f>+E41*D41</f>
        <v>0</v>
      </c>
    </row>
    <row r="42" spans="1:8" s="34" customFormat="1" ht="18" x14ac:dyDescent="0.3">
      <c r="A42" s="71"/>
      <c r="B42" s="35"/>
      <c r="C42" s="61"/>
      <c r="D42" s="64"/>
      <c r="E42" s="68"/>
      <c r="F42" s="55"/>
    </row>
    <row r="43" spans="1:8" s="34" customFormat="1" ht="18" x14ac:dyDescent="0.3">
      <c r="A43" s="72"/>
      <c r="B43" s="4" t="s">
        <v>154</v>
      </c>
      <c r="C43" s="62"/>
      <c r="D43" s="65"/>
      <c r="E43" s="69"/>
      <c r="F43" s="56"/>
      <c r="H43" s="36"/>
    </row>
    <row r="44" spans="1:8" s="34" customFormat="1" ht="18" x14ac:dyDescent="0.3">
      <c r="A44" s="70" t="s">
        <v>155</v>
      </c>
      <c r="B44" s="2" t="s">
        <v>55</v>
      </c>
      <c r="C44" s="60" t="s">
        <v>56</v>
      </c>
      <c r="D44" s="63">
        <v>383.40250000000003</v>
      </c>
      <c r="E44" s="54"/>
      <c r="F44" s="54">
        <f>+E44*D44</f>
        <v>0</v>
      </c>
    </row>
    <row r="45" spans="1:8" s="34" customFormat="1" ht="18" x14ac:dyDescent="0.3">
      <c r="A45" s="71"/>
      <c r="B45" s="35"/>
      <c r="C45" s="61"/>
      <c r="D45" s="64"/>
      <c r="E45" s="55"/>
      <c r="F45" s="55"/>
    </row>
    <row r="46" spans="1:8" s="34" customFormat="1" ht="18" x14ac:dyDescent="0.3">
      <c r="A46" s="72"/>
      <c r="B46" s="4" t="s">
        <v>57</v>
      </c>
      <c r="C46" s="62"/>
      <c r="D46" s="65"/>
      <c r="E46" s="56"/>
      <c r="F46" s="56"/>
    </row>
    <row r="47" spans="1:8" s="34" customFormat="1" ht="18" x14ac:dyDescent="0.3">
      <c r="A47" s="70" t="s">
        <v>156</v>
      </c>
      <c r="B47" s="2" t="s">
        <v>59</v>
      </c>
      <c r="C47" s="60" t="s">
        <v>28</v>
      </c>
      <c r="D47" s="63">
        <v>0.15</v>
      </c>
      <c r="E47" s="54"/>
      <c r="F47" s="54">
        <f>+E47*D47</f>
        <v>0</v>
      </c>
    </row>
    <row r="48" spans="1:8" s="34" customFormat="1" ht="18" x14ac:dyDescent="0.3">
      <c r="A48" s="71"/>
      <c r="B48" s="35"/>
      <c r="C48" s="61"/>
      <c r="D48" s="64"/>
      <c r="E48" s="55"/>
      <c r="F48" s="55"/>
    </row>
    <row r="49" spans="1:6" s="34" customFormat="1" ht="18" x14ac:dyDescent="0.3">
      <c r="A49" s="72"/>
      <c r="B49" s="4" t="s">
        <v>157</v>
      </c>
      <c r="C49" s="62"/>
      <c r="D49" s="65"/>
      <c r="E49" s="56"/>
      <c r="F49" s="56"/>
    </row>
    <row r="50" spans="1:6" s="34" customFormat="1" ht="18" x14ac:dyDescent="0.3">
      <c r="A50" s="70" t="s">
        <v>158</v>
      </c>
      <c r="B50" s="2" t="str">
        <f>+[1]METRE!B64</f>
        <v>Traitement des fissures</v>
      </c>
      <c r="C50" s="100" t="s">
        <v>14</v>
      </c>
      <c r="D50" s="63">
        <v>1</v>
      </c>
      <c r="E50" s="67"/>
      <c r="F50" s="54">
        <f>+E50*D50</f>
        <v>0</v>
      </c>
    </row>
    <row r="51" spans="1:6" s="34" customFormat="1" ht="18" x14ac:dyDescent="0.3">
      <c r="A51" s="71"/>
      <c r="B51" s="35"/>
      <c r="C51" s="61"/>
      <c r="D51" s="64"/>
      <c r="E51" s="68"/>
      <c r="F51" s="55"/>
    </row>
    <row r="52" spans="1:6" s="34" customFormat="1" ht="18" x14ac:dyDescent="0.3">
      <c r="A52" s="72"/>
      <c r="B52" s="4" t="s">
        <v>159</v>
      </c>
      <c r="C52" s="62"/>
      <c r="D52" s="65"/>
      <c r="E52" s="69"/>
      <c r="F52" s="56"/>
    </row>
    <row r="53" spans="1:6" s="34" customFormat="1" ht="18" x14ac:dyDescent="0.3">
      <c r="A53" s="70" t="s">
        <v>160</v>
      </c>
      <c r="B53" s="2" t="s">
        <v>161</v>
      </c>
      <c r="C53" s="60" t="s">
        <v>24</v>
      </c>
      <c r="D53" s="63">
        <v>14.6</v>
      </c>
      <c r="E53" s="54"/>
      <c r="F53" s="54">
        <f>+E53*D53</f>
        <v>0</v>
      </c>
    </row>
    <row r="54" spans="1:6" s="34" customFormat="1" ht="18" x14ac:dyDescent="0.3">
      <c r="A54" s="71"/>
      <c r="B54" s="35"/>
      <c r="C54" s="61"/>
      <c r="D54" s="64"/>
      <c r="E54" s="55"/>
      <c r="F54" s="55"/>
    </row>
    <row r="55" spans="1:6" s="34" customFormat="1" ht="18" x14ac:dyDescent="0.3">
      <c r="A55" s="72"/>
      <c r="B55" s="4" t="s">
        <v>162</v>
      </c>
      <c r="C55" s="62"/>
      <c r="D55" s="65"/>
      <c r="E55" s="56"/>
      <c r="F55" s="56"/>
    </row>
    <row r="56" spans="1:6" s="32" customFormat="1" x14ac:dyDescent="0.3">
      <c r="A56" s="70" t="s">
        <v>163</v>
      </c>
      <c r="B56" s="10" t="s">
        <v>64</v>
      </c>
      <c r="C56" s="73" t="s">
        <v>24</v>
      </c>
      <c r="D56" s="76">
        <v>3.0625</v>
      </c>
      <c r="E56" s="67"/>
      <c r="F56" s="67">
        <f>+E56*D56</f>
        <v>0</v>
      </c>
    </row>
    <row r="57" spans="1:6" s="32" customFormat="1" x14ac:dyDescent="0.3">
      <c r="A57" s="71"/>
      <c r="B57" s="37"/>
      <c r="C57" s="74"/>
      <c r="D57" s="77"/>
      <c r="E57" s="68"/>
      <c r="F57" s="68"/>
    </row>
    <row r="58" spans="1:6" s="32" customFormat="1" x14ac:dyDescent="0.3">
      <c r="A58" s="72"/>
      <c r="B58" s="11" t="s">
        <v>164</v>
      </c>
      <c r="C58" s="75"/>
      <c r="D58" s="78"/>
      <c r="E58" s="69"/>
      <c r="F58" s="69"/>
    </row>
    <row r="59" spans="1:6" s="32" customFormat="1" x14ac:dyDescent="0.3">
      <c r="A59" s="70" t="s">
        <v>165</v>
      </c>
      <c r="B59" s="10" t="s">
        <v>166</v>
      </c>
      <c r="C59" s="73" t="s">
        <v>28</v>
      </c>
      <c r="D59" s="76">
        <v>0</v>
      </c>
      <c r="E59" s="67"/>
      <c r="F59" s="67">
        <f>+E59*D59</f>
        <v>0</v>
      </c>
    </row>
    <row r="60" spans="1:6" s="32" customFormat="1" x14ac:dyDescent="0.3">
      <c r="A60" s="71"/>
      <c r="B60" s="37"/>
      <c r="C60" s="74"/>
      <c r="D60" s="77"/>
      <c r="E60" s="68"/>
      <c r="F60" s="68"/>
    </row>
    <row r="61" spans="1:6" s="32" customFormat="1" x14ac:dyDescent="0.3">
      <c r="A61" s="72"/>
      <c r="B61" s="11" t="s">
        <v>167</v>
      </c>
      <c r="C61" s="75"/>
      <c r="D61" s="78"/>
      <c r="E61" s="69"/>
      <c r="F61" s="69"/>
    </row>
    <row r="62" spans="1:6" s="32" customFormat="1" x14ac:dyDescent="0.3">
      <c r="A62" s="84" t="s">
        <v>168</v>
      </c>
      <c r="B62" s="10" t="str">
        <f>+[1]METRE!B85</f>
        <v>Répiquage à vif</v>
      </c>
      <c r="C62" s="73" t="str">
        <f>+[1]METRE!C85</f>
        <v>m2</v>
      </c>
      <c r="D62" s="76">
        <v>27.07</v>
      </c>
      <c r="E62" s="67"/>
      <c r="F62" s="67">
        <f>+E62*D62</f>
        <v>0</v>
      </c>
    </row>
    <row r="63" spans="1:6" s="32" customFormat="1" x14ac:dyDescent="0.3">
      <c r="A63" s="71"/>
      <c r="B63" s="37"/>
      <c r="C63" s="74"/>
      <c r="D63" s="77"/>
      <c r="E63" s="68"/>
      <c r="F63" s="68"/>
    </row>
    <row r="64" spans="1:6" s="32" customFormat="1" x14ac:dyDescent="0.3">
      <c r="A64" s="72"/>
      <c r="B64" s="11" t="s">
        <v>169</v>
      </c>
      <c r="C64" s="75"/>
      <c r="D64" s="78"/>
      <c r="E64" s="69"/>
      <c r="F64" s="69"/>
    </row>
    <row r="65" spans="1:6" s="32" customFormat="1" ht="18" x14ac:dyDescent="0.3">
      <c r="A65" s="5"/>
      <c r="B65" s="48" t="s">
        <v>186</v>
      </c>
      <c r="C65" s="49"/>
      <c r="D65" s="49"/>
      <c r="E65" s="50"/>
      <c r="F65" s="21">
        <f>SUM(F35:F61)</f>
        <v>0</v>
      </c>
    </row>
    <row r="66" spans="1:6" x14ac:dyDescent="0.3">
      <c r="A66" s="107" t="s">
        <v>170</v>
      </c>
      <c r="B66" s="52"/>
      <c r="C66" s="52"/>
      <c r="D66" s="52"/>
      <c r="E66" s="52"/>
      <c r="F66" s="53"/>
    </row>
    <row r="67" spans="1:6" x14ac:dyDescent="0.3">
      <c r="A67" s="70" t="s">
        <v>171</v>
      </c>
      <c r="B67" s="20" t="str">
        <f>+[1]METRE!B91</f>
        <v>Fourniture et pose Couvercle metallique 50 X 50 y compris sujétions</v>
      </c>
      <c r="C67" s="60" t="s">
        <v>88</v>
      </c>
      <c r="D67" s="63">
        <v>1</v>
      </c>
      <c r="E67" s="67"/>
      <c r="F67" s="54">
        <f>+E67*D67</f>
        <v>0</v>
      </c>
    </row>
    <row r="68" spans="1:6" x14ac:dyDescent="0.3">
      <c r="A68" s="71"/>
      <c r="B68" s="35"/>
      <c r="C68" s="61"/>
      <c r="D68" s="64"/>
      <c r="E68" s="68"/>
      <c r="F68" s="55"/>
    </row>
    <row r="69" spans="1:6" x14ac:dyDescent="0.3">
      <c r="A69" s="72"/>
      <c r="B69" s="4" t="s">
        <v>172</v>
      </c>
      <c r="C69" s="62"/>
      <c r="D69" s="65"/>
      <c r="E69" s="69"/>
      <c r="F69" s="56"/>
    </row>
    <row r="70" spans="1:6" ht="18" x14ac:dyDescent="0.3">
      <c r="A70" s="5"/>
      <c r="B70" s="48" t="s">
        <v>187</v>
      </c>
      <c r="C70" s="49"/>
      <c r="D70" s="49"/>
      <c r="E70" s="50"/>
      <c r="F70" s="21">
        <f>SUM(F67:F69)</f>
        <v>0</v>
      </c>
    </row>
    <row r="71" spans="1:6" x14ac:dyDescent="0.3">
      <c r="A71" s="107" t="s">
        <v>173</v>
      </c>
      <c r="B71" s="52"/>
      <c r="C71" s="52"/>
      <c r="D71" s="52"/>
      <c r="E71" s="52"/>
      <c r="F71" s="53"/>
    </row>
    <row r="72" spans="1:6" x14ac:dyDescent="0.3">
      <c r="A72" s="70" t="s">
        <v>174</v>
      </c>
      <c r="B72" s="38" t="s">
        <v>175</v>
      </c>
      <c r="C72" s="60" t="s">
        <v>88</v>
      </c>
      <c r="D72" s="63">
        <v>3</v>
      </c>
      <c r="E72" s="67"/>
      <c r="F72" s="54">
        <f>+E72*D72</f>
        <v>0</v>
      </c>
    </row>
    <row r="73" spans="1:6" x14ac:dyDescent="0.3">
      <c r="A73" s="71"/>
      <c r="B73" s="35"/>
      <c r="C73" s="61"/>
      <c r="D73" s="64"/>
      <c r="E73" s="68"/>
      <c r="F73" s="55"/>
    </row>
    <row r="74" spans="1:6" x14ac:dyDescent="0.3">
      <c r="A74" s="72"/>
      <c r="B74" s="4" t="s">
        <v>176</v>
      </c>
      <c r="C74" s="62"/>
      <c r="D74" s="65"/>
      <c r="E74" s="69"/>
      <c r="F74" s="56"/>
    </row>
    <row r="75" spans="1:6" x14ac:dyDescent="0.3">
      <c r="A75" s="70" t="s">
        <v>177</v>
      </c>
      <c r="B75" s="39" t="str">
        <f>+[1]METRE!B109</f>
        <v>Fourniture et Pose Tuyau  galva 50/60</v>
      </c>
      <c r="C75" s="60" t="s">
        <v>178</v>
      </c>
      <c r="D75" s="63">
        <v>6</v>
      </c>
      <c r="E75" s="67"/>
      <c r="F75" s="54">
        <f>+E75*D75</f>
        <v>0</v>
      </c>
    </row>
    <row r="76" spans="1:6" x14ac:dyDescent="0.3">
      <c r="A76" s="71"/>
      <c r="B76" s="35"/>
      <c r="C76" s="61"/>
      <c r="D76" s="64"/>
      <c r="E76" s="68"/>
      <c r="F76" s="55"/>
    </row>
    <row r="77" spans="1:6" x14ac:dyDescent="0.3">
      <c r="A77" s="72"/>
      <c r="B77" s="4" t="s">
        <v>179</v>
      </c>
      <c r="C77" s="62"/>
      <c r="D77" s="65"/>
      <c r="E77" s="69"/>
      <c r="F77" s="56"/>
    </row>
    <row r="78" spans="1:6" x14ac:dyDescent="0.3">
      <c r="A78" s="70" t="s">
        <v>180</v>
      </c>
      <c r="B78" s="38" t="str">
        <f>+[1]METRE!B112</f>
        <v>Fourniture et Pose crepine (plastique)</v>
      </c>
      <c r="C78" s="60" t="s">
        <v>88</v>
      </c>
      <c r="D78" s="63">
        <v>1</v>
      </c>
      <c r="E78" s="67"/>
      <c r="F78" s="54">
        <f>+E78*D78</f>
        <v>0</v>
      </c>
    </row>
    <row r="79" spans="1:6" x14ac:dyDescent="0.3">
      <c r="A79" s="71"/>
      <c r="B79" s="35"/>
      <c r="C79" s="61"/>
      <c r="D79" s="64"/>
      <c r="E79" s="68"/>
      <c r="F79" s="55"/>
    </row>
    <row r="80" spans="1:6" x14ac:dyDescent="0.3">
      <c r="A80" s="72"/>
      <c r="B80" s="4" t="s">
        <v>181</v>
      </c>
      <c r="C80" s="62"/>
      <c r="D80" s="65"/>
      <c r="E80" s="69"/>
      <c r="F80" s="56"/>
    </row>
    <row r="81" spans="1:6" x14ac:dyDescent="0.3">
      <c r="A81" s="70" t="s">
        <v>182</v>
      </c>
      <c r="B81" s="38" t="str">
        <f>+[1]METRE!B115</f>
        <v>Fourniture et Pose Vanne d'arrêt 50/60 (galva)</v>
      </c>
      <c r="C81" s="60" t="s">
        <v>88</v>
      </c>
      <c r="D81" s="63">
        <v>1</v>
      </c>
      <c r="E81" s="67"/>
      <c r="F81" s="54">
        <f>+E81*D81</f>
        <v>0</v>
      </c>
    </row>
    <row r="82" spans="1:6" x14ac:dyDescent="0.3">
      <c r="A82" s="71"/>
      <c r="B82" s="35"/>
      <c r="C82" s="61"/>
      <c r="D82" s="64"/>
      <c r="E82" s="68"/>
      <c r="F82" s="55"/>
    </row>
    <row r="83" spans="1:6" x14ac:dyDescent="0.3">
      <c r="A83" s="72"/>
      <c r="B83" s="4" t="s">
        <v>183</v>
      </c>
      <c r="C83" s="62"/>
      <c r="D83" s="65"/>
      <c r="E83" s="69"/>
      <c r="F83" s="56"/>
    </row>
    <row r="84" spans="1:6" x14ac:dyDescent="0.3">
      <c r="A84" s="70" t="s">
        <v>184</v>
      </c>
      <c r="B84" s="38" t="str">
        <f>+[1]METRE!B118</f>
        <v>Fourniture et Pose aération en PVC avec T codé</v>
      </c>
      <c r="C84" s="60" t="s">
        <v>88</v>
      </c>
      <c r="D84" s="63">
        <v>1</v>
      </c>
      <c r="E84" s="67"/>
      <c r="F84" s="54">
        <f>+E84*D84</f>
        <v>0</v>
      </c>
    </row>
    <row r="85" spans="1:6" x14ac:dyDescent="0.3">
      <c r="A85" s="71"/>
      <c r="B85" s="35"/>
      <c r="C85" s="61"/>
      <c r="D85" s="64"/>
      <c r="E85" s="68"/>
      <c r="F85" s="55"/>
    </row>
    <row r="86" spans="1:6" x14ac:dyDescent="0.3">
      <c r="A86" s="72"/>
      <c r="B86" s="4" t="s">
        <v>183</v>
      </c>
      <c r="C86" s="62"/>
      <c r="D86" s="65"/>
      <c r="E86" s="69"/>
      <c r="F86" s="56"/>
    </row>
    <row r="87" spans="1:6" ht="18" x14ac:dyDescent="0.3">
      <c r="A87" s="5"/>
      <c r="B87" s="48" t="s">
        <v>188</v>
      </c>
      <c r="C87" s="49"/>
      <c r="D87" s="49"/>
      <c r="E87" s="50"/>
      <c r="F87" s="21">
        <f>SUM(F72:F83)</f>
        <v>0</v>
      </c>
    </row>
    <row r="88" spans="1:6" customFormat="1" ht="18" x14ac:dyDescent="0.3">
      <c r="A88" s="23"/>
      <c r="B88" s="24"/>
      <c r="C88" s="24"/>
      <c r="D88" s="25"/>
      <c r="E88" s="29" t="s">
        <v>134</v>
      </c>
      <c r="F88" s="21">
        <f>+F87+F70+F65+F33+F16</f>
        <v>0</v>
      </c>
    </row>
    <row r="89" spans="1:6" customFormat="1" ht="18" x14ac:dyDescent="0.3">
      <c r="A89" s="26"/>
      <c r="B89" s="27"/>
      <c r="C89" s="27"/>
      <c r="D89" s="28"/>
      <c r="E89" s="29" t="s">
        <v>135</v>
      </c>
      <c r="F89" s="21">
        <f>F88*8%</f>
        <v>0</v>
      </c>
    </row>
    <row r="90" spans="1:6" customFormat="1" ht="17.399999999999999" x14ac:dyDescent="0.3">
      <c r="E90" s="30" t="s">
        <v>136</v>
      </c>
      <c r="F90" s="21">
        <f>F88+F89</f>
        <v>0</v>
      </c>
    </row>
    <row r="91" spans="1:6" x14ac:dyDescent="0.3">
      <c r="E91" s="40"/>
    </row>
    <row r="93" spans="1:6" x14ac:dyDescent="0.3">
      <c r="F93" s="41"/>
    </row>
    <row r="94" spans="1:6" x14ac:dyDescent="0.3">
      <c r="F94" s="40"/>
    </row>
  </sheetData>
  <mergeCells count="132">
    <mergeCell ref="A1:F1"/>
    <mergeCell ref="A2:F2"/>
    <mergeCell ref="A3:F3"/>
    <mergeCell ref="A4:F4"/>
    <mergeCell ref="A5:F5"/>
    <mergeCell ref="A6:F6"/>
    <mergeCell ref="A17:F17"/>
    <mergeCell ref="A34:F34"/>
    <mergeCell ref="A7:F7"/>
    <mergeCell ref="A13:A15"/>
    <mergeCell ref="C13:C15"/>
    <mergeCell ref="D13:D15"/>
    <mergeCell ref="E13:E15"/>
    <mergeCell ref="F13:F15"/>
    <mergeCell ref="A21:A23"/>
    <mergeCell ref="C21:C23"/>
    <mergeCell ref="D21:D23"/>
    <mergeCell ref="E21:E23"/>
    <mergeCell ref="F21:F23"/>
    <mergeCell ref="B33:E33"/>
    <mergeCell ref="A9:F9"/>
    <mergeCell ref="A10:A12"/>
    <mergeCell ref="C10:C12"/>
    <mergeCell ref="D10:D12"/>
    <mergeCell ref="E10:E12"/>
    <mergeCell ref="F10:F12"/>
    <mergeCell ref="B16:E16"/>
    <mergeCell ref="A18:A20"/>
    <mergeCell ref="C18:C20"/>
    <mergeCell ref="D18:D20"/>
    <mergeCell ref="E18:E20"/>
    <mergeCell ref="F18:F20"/>
    <mergeCell ref="A24:A26"/>
    <mergeCell ref="C24:C26"/>
    <mergeCell ref="D24:D26"/>
    <mergeCell ref="E24:E26"/>
    <mergeCell ref="F24:F26"/>
    <mergeCell ref="A30:A32"/>
    <mergeCell ref="C30:C32"/>
    <mergeCell ref="D30:D32"/>
    <mergeCell ref="E30:E32"/>
    <mergeCell ref="F30:F32"/>
    <mergeCell ref="A27:A29"/>
    <mergeCell ref="C27:C29"/>
    <mergeCell ref="D27:D29"/>
    <mergeCell ref="E27:E29"/>
    <mergeCell ref="F27:F29"/>
    <mergeCell ref="A38:A40"/>
    <mergeCell ref="C38:C40"/>
    <mergeCell ref="D38:D40"/>
    <mergeCell ref="E38:E40"/>
    <mergeCell ref="F38:F40"/>
    <mergeCell ref="A35:A37"/>
    <mergeCell ref="C35:C37"/>
    <mergeCell ref="D35:D37"/>
    <mergeCell ref="E35:E37"/>
    <mergeCell ref="F35:F37"/>
    <mergeCell ref="A41:A43"/>
    <mergeCell ref="C41:C43"/>
    <mergeCell ref="D41:D43"/>
    <mergeCell ref="E41:E43"/>
    <mergeCell ref="F41:F43"/>
    <mergeCell ref="A44:A46"/>
    <mergeCell ref="C44:C46"/>
    <mergeCell ref="D44:D46"/>
    <mergeCell ref="E44:E46"/>
    <mergeCell ref="F44:F46"/>
    <mergeCell ref="A47:A49"/>
    <mergeCell ref="C47:C49"/>
    <mergeCell ref="D47:D49"/>
    <mergeCell ref="E47:E49"/>
    <mergeCell ref="F47:F49"/>
    <mergeCell ref="A50:A52"/>
    <mergeCell ref="C50:C52"/>
    <mergeCell ref="D50:D52"/>
    <mergeCell ref="E50:E52"/>
    <mergeCell ref="F50:F52"/>
    <mergeCell ref="A53:A55"/>
    <mergeCell ref="C53:C55"/>
    <mergeCell ref="D53:D55"/>
    <mergeCell ref="E53:E55"/>
    <mergeCell ref="A62:A64"/>
    <mergeCell ref="C62:C64"/>
    <mergeCell ref="D62:D64"/>
    <mergeCell ref="E62:E64"/>
    <mergeCell ref="F62:F64"/>
    <mergeCell ref="A59:A61"/>
    <mergeCell ref="C59:C61"/>
    <mergeCell ref="D59:D61"/>
    <mergeCell ref="E59:E61"/>
    <mergeCell ref="F59:F61"/>
    <mergeCell ref="B65:E65"/>
    <mergeCell ref="A56:A58"/>
    <mergeCell ref="C56:C58"/>
    <mergeCell ref="D56:D58"/>
    <mergeCell ref="E56:E58"/>
    <mergeCell ref="F56:F58"/>
    <mergeCell ref="A72:A74"/>
    <mergeCell ref="C72:C74"/>
    <mergeCell ref="D72:D74"/>
    <mergeCell ref="E72:E74"/>
    <mergeCell ref="F72:F74"/>
    <mergeCell ref="A66:F66"/>
    <mergeCell ref="A67:A69"/>
    <mergeCell ref="C67:C69"/>
    <mergeCell ref="D67:D69"/>
    <mergeCell ref="E67:E69"/>
    <mergeCell ref="F67:F69"/>
    <mergeCell ref="B87:E87"/>
    <mergeCell ref="F53:F55"/>
    <mergeCell ref="A81:A83"/>
    <mergeCell ref="C81:C83"/>
    <mergeCell ref="D81:D83"/>
    <mergeCell ref="E81:E83"/>
    <mergeCell ref="F81:F83"/>
    <mergeCell ref="A84:A86"/>
    <mergeCell ref="C84:C86"/>
    <mergeCell ref="D84:D86"/>
    <mergeCell ref="E84:E86"/>
    <mergeCell ref="F84:F86"/>
    <mergeCell ref="A75:A77"/>
    <mergeCell ref="C75:C77"/>
    <mergeCell ref="D75:D77"/>
    <mergeCell ref="E75:E77"/>
    <mergeCell ref="F75:F77"/>
    <mergeCell ref="A78:A80"/>
    <mergeCell ref="C78:C80"/>
    <mergeCell ref="D78:D80"/>
    <mergeCell ref="E78:E80"/>
    <mergeCell ref="F78:F80"/>
    <mergeCell ref="B70:E70"/>
    <mergeCell ref="A71:F71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51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218BB-6995-4BAE-9E71-AE2F1B08AE49}">
  <dimension ref="A1:F125"/>
  <sheetViews>
    <sheetView zoomScaleNormal="100" workbookViewId="0">
      <pane ySplit="8" topLeftCell="A9" activePane="bottomLeft" state="frozen"/>
      <selection pane="bottomLeft" activeCell="A70" sqref="A70:XFD70"/>
    </sheetView>
  </sheetViews>
  <sheetFormatPr baseColWidth="10" defaultColWidth="8.88671875" defaultRowHeight="14.4" x14ac:dyDescent="0.3"/>
  <cols>
    <col min="1" max="1" width="5.44140625" customWidth="1"/>
    <col min="2" max="2" width="85.109375" customWidth="1"/>
    <col min="3" max="3" width="13.44140625" customWidth="1"/>
    <col min="4" max="4" width="12.44140625" customWidth="1"/>
    <col min="5" max="5" width="17.33203125" bestFit="1" customWidth="1"/>
    <col min="6" max="6" width="16.6640625" customWidth="1"/>
    <col min="257" max="257" width="5.44140625" customWidth="1"/>
    <col min="258" max="258" width="85.109375" customWidth="1"/>
    <col min="259" max="259" width="13.44140625" customWidth="1"/>
    <col min="260" max="260" width="12.44140625" customWidth="1"/>
    <col min="261" max="261" width="17.109375" customWidth="1"/>
    <col min="262" max="262" width="16.6640625" customWidth="1"/>
    <col min="513" max="513" width="5.44140625" customWidth="1"/>
    <col min="514" max="514" width="85.109375" customWidth="1"/>
    <col min="515" max="515" width="13.44140625" customWidth="1"/>
    <col min="516" max="516" width="12.44140625" customWidth="1"/>
    <col min="517" max="517" width="17.109375" customWidth="1"/>
    <col min="518" max="518" width="16.6640625" customWidth="1"/>
    <col min="769" max="769" width="5.44140625" customWidth="1"/>
    <col min="770" max="770" width="85.109375" customWidth="1"/>
    <col min="771" max="771" width="13.44140625" customWidth="1"/>
    <col min="772" max="772" width="12.44140625" customWidth="1"/>
    <col min="773" max="773" width="17.109375" customWidth="1"/>
    <col min="774" max="774" width="16.6640625" customWidth="1"/>
    <col min="1025" max="1025" width="5.44140625" customWidth="1"/>
    <col min="1026" max="1026" width="85.109375" customWidth="1"/>
    <col min="1027" max="1027" width="13.44140625" customWidth="1"/>
    <col min="1028" max="1028" width="12.44140625" customWidth="1"/>
    <col min="1029" max="1029" width="17.109375" customWidth="1"/>
    <col min="1030" max="1030" width="16.6640625" customWidth="1"/>
    <col min="1281" max="1281" width="5.44140625" customWidth="1"/>
    <col min="1282" max="1282" width="85.109375" customWidth="1"/>
    <col min="1283" max="1283" width="13.44140625" customWidth="1"/>
    <col min="1284" max="1284" width="12.44140625" customWidth="1"/>
    <col min="1285" max="1285" width="17.109375" customWidth="1"/>
    <col min="1286" max="1286" width="16.6640625" customWidth="1"/>
    <col min="1537" max="1537" width="5.44140625" customWidth="1"/>
    <col min="1538" max="1538" width="85.109375" customWidth="1"/>
    <col min="1539" max="1539" width="13.44140625" customWidth="1"/>
    <col min="1540" max="1540" width="12.44140625" customWidth="1"/>
    <col min="1541" max="1541" width="17.109375" customWidth="1"/>
    <col min="1542" max="1542" width="16.6640625" customWidth="1"/>
    <col min="1793" max="1793" width="5.44140625" customWidth="1"/>
    <col min="1794" max="1794" width="85.109375" customWidth="1"/>
    <col min="1795" max="1795" width="13.44140625" customWidth="1"/>
    <col min="1796" max="1796" width="12.44140625" customWidth="1"/>
    <col min="1797" max="1797" width="17.109375" customWidth="1"/>
    <col min="1798" max="1798" width="16.6640625" customWidth="1"/>
    <col min="2049" max="2049" width="5.44140625" customWidth="1"/>
    <col min="2050" max="2050" width="85.109375" customWidth="1"/>
    <col min="2051" max="2051" width="13.44140625" customWidth="1"/>
    <col min="2052" max="2052" width="12.44140625" customWidth="1"/>
    <col min="2053" max="2053" width="17.109375" customWidth="1"/>
    <col min="2054" max="2054" width="16.6640625" customWidth="1"/>
    <col min="2305" max="2305" width="5.44140625" customWidth="1"/>
    <col min="2306" max="2306" width="85.109375" customWidth="1"/>
    <col min="2307" max="2307" width="13.44140625" customWidth="1"/>
    <col min="2308" max="2308" width="12.44140625" customWidth="1"/>
    <col min="2309" max="2309" width="17.109375" customWidth="1"/>
    <col min="2310" max="2310" width="16.6640625" customWidth="1"/>
    <col min="2561" max="2561" width="5.44140625" customWidth="1"/>
    <col min="2562" max="2562" width="85.109375" customWidth="1"/>
    <col min="2563" max="2563" width="13.44140625" customWidth="1"/>
    <col min="2564" max="2564" width="12.44140625" customWidth="1"/>
    <col min="2565" max="2565" width="17.109375" customWidth="1"/>
    <col min="2566" max="2566" width="16.6640625" customWidth="1"/>
    <col min="2817" max="2817" width="5.44140625" customWidth="1"/>
    <col min="2818" max="2818" width="85.109375" customWidth="1"/>
    <col min="2819" max="2819" width="13.44140625" customWidth="1"/>
    <col min="2820" max="2820" width="12.44140625" customWidth="1"/>
    <col min="2821" max="2821" width="17.109375" customWidth="1"/>
    <col min="2822" max="2822" width="16.6640625" customWidth="1"/>
    <col min="3073" max="3073" width="5.44140625" customWidth="1"/>
    <col min="3074" max="3074" width="85.109375" customWidth="1"/>
    <col min="3075" max="3075" width="13.44140625" customWidth="1"/>
    <col min="3076" max="3076" width="12.44140625" customWidth="1"/>
    <col min="3077" max="3077" width="17.109375" customWidth="1"/>
    <col min="3078" max="3078" width="16.6640625" customWidth="1"/>
    <col min="3329" max="3329" width="5.44140625" customWidth="1"/>
    <col min="3330" max="3330" width="85.109375" customWidth="1"/>
    <col min="3331" max="3331" width="13.44140625" customWidth="1"/>
    <col min="3332" max="3332" width="12.44140625" customWidth="1"/>
    <col min="3333" max="3333" width="17.109375" customWidth="1"/>
    <col min="3334" max="3334" width="16.6640625" customWidth="1"/>
    <col min="3585" max="3585" width="5.44140625" customWidth="1"/>
    <col min="3586" max="3586" width="85.109375" customWidth="1"/>
    <col min="3587" max="3587" width="13.44140625" customWidth="1"/>
    <col min="3588" max="3588" width="12.44140625" customWidth="1"/>
    <col min="3589" max="3589" width="17.109375" customWidth="1"/>
    <col min="3590" max="3590" width="16.6640625" customWidth="1"/>
    <col min="3841" max="3841" width="5.44140625" customWidth="1"/>
    <col min="3842" max="3842" width="85.109375" customWidth="1"/>
    <col min="3843" max="3843" width="13.44140625" customWidth="1"/>
    <col min="3844" max="3844" width="12.44140625" customWidth="1"/>
    <col min="3845" max="3845" width="17.109375" customWidth="1"/>
    <col min="3846" max="3846" width="16.6640625" customWidth="1"/>
    <col min="4097" max="4097" width="5.44140625" customWidth="1"/>
    <col min="4098" max="4098" width="85.109375" customWidth="1"/>
    <col min="4099" max="4099" width="13.44140625" customWidth="1"/>
    <col min="4100" max="4100" width="12.44140625" customWidth="1"/>
    <col min="4101" max="4101" width="17.109375" customWidth="1"/>
    <col min="4102" max="4102" width="16.6640625" customWidth="1"/>
    <col min="4353" max="4353" width="5.44140625" customWidth="1"/>
    <col min="4354" max="4354" width="85.109375" customWidth="1"/>
    <col min="4355" max="4355" width="13.44140625" customWidth="1"/>
    <col min="4356" max="4356" width="12.44140625" customWidth="1"/>
    <col min="4357" max="4357" width="17.109375" customWidth="1"/>
    <col min="4358" max="4358" width="16.6640625" customWidth="1"/>
    <col min="4609" max="4609" width="5.44140625" customWidth="1"/>
    <col min="4610" max="4610" width="85.109375" customWidth="1"/>
    <col min="4611" max="4611" width="13.44140625" customWidth="1"/>
    <col min="4612" max="4612" width="12.44140625" customWidth="1"/>
    <col min="4613" max="4613" width="17.109375" customWidth="1"/>
    <col min="4614" max="4614" width="16.6640625" customWidth="1"/>
    <col min="4865" max="4865" width="5.44140625" customWidth="1"/>
    <col min="4866" max="4866" width="85.109375" customWidth="1"/>
    <col min="4867" max="4867" width="13.44140625" customWidth="1"/>
    <col min="4868" max="4868" width="12.44140625" customWidth="1"/>
    <col min="4869" max="4869" width="17.109375" customWidth="1"/>
    <col min="4870" max="4870" width="16.6640625" customWidth="1"/>
    <col min="5121" max="5121" width="5.44140625" customWidth="1"/>
    <col min="5122" max="5122" width="85.109375" customWidth="1"/>
    <col min="5123" max="5123" width="13.44140625" customWidth="1"/>
    <col min="5124" max="5124" width="12.44140625" customWidth="1"/>
    <col min="5125" max="5125" width="17.109375" customWidth="1"/>
    <col min="5126" max="5126" width="16.6640625" customWidth="1"/>
    <col min="5377" max="5377" width="5.44140625" customWidth="1"/>
    <col min="5378" max="5378" width="85.109375" customWidth="1"/>
    <col min="5379" max="5379" width="13.44140625" customWidth="1"/>
    <col min="5380" max="5380" width="12.44140625" customWidth="1"/>
    <col min="5381" max="5381" width="17.109375" customWidth="1"/>
    <col min="5382" max="5382" width="16.6640625" customWidth="1"/>
    <col min="5633" max="5633" width="5.44140625" customWidth="1"/>
    <col min="5634" max="5634" width="85.109375" customWidth="1"/>
    <col min="5635" max="5635" width="13.44140625" customWidth="1"/>
    <col min="5636" max="5636" width="12.44140625" customWidth="1"/>
    <col min="5637" max="5637" width="17.109375" customWidth="1"/>
    <col min="5638" max="5638" width="16.6640625" customWidth="1"/>
    <col min="5889" max="5889" width="5.44140625" customWidth="1"/>
    <col min="5890" max="5890" width="85.109375" customWidth="1"/>
    <col min="5891" max="5891" width="13.44140625" customWidth="1"/>
    <col min="5892" max="5892" width="12.44140625" customWidth="1"/>
    <col min="5893" max="5893" width="17.109375" customWidth="1"/>
    <col min="5894" max="5894" width="16.6640625" customWidth="1"/>
    <col min="6145" max="6145" width="5.44140625" customWidth="1"/>
    <col min="6146" max="6146" width="85.109375" customWidth="1"/>
    <col min="6147" max="6147" width="13.44140625" customWidth="1"/>
    <col min="6148" max="6148" width="12.44140625" customWidth="1"/>
    <col min="6149" max="6149" width="17.109375" customWidth="1"/>
    <col min="6150" max="6150" width="16.6640625" customWidth="1"/>
    <col min="6401" max="6401" width="5.44140625" customWidth="1"/>
    <col min="6402" max="6402" width="85.109375" customWidth="1"/>
    <col min="6403" max="6403" width="13.44140625" customWidth="1"/>
    <col min="6404" max="6404" width="12.44140625" customWidth="1"/>
    <col min="6405" max="6405" width="17.109375" customWidth="1"/>
    <col min="6406" max="6406" width="16.6640625" customWidth="1"/>
    <col min="6657" max="6657" width="5.44140625" customWidth="1"/>
    <col min="6658" max="6658" width="85.109375" customWidth="1"/>
    <col min="6659" max="6659" width="13.44140625" customWidth="1"/>
    <col min="6660" max="6660" width="12.44140625" customWidth="1"/>
    <col min="6661" max="6661" width="17.109375" customWidth="1"/>
    <col min="6662" max="6662" width="16.6640625" customWidth="1"/>
    <col min="6913" max="6913" width="5.44140625" customWidth="1"/>
    <col min="6914" max="6914" width="85.109375" customWidth="1"/>
    <col min="6915" max="6915" width="13.44140625" customWidth="1"/>
    <col min="6916" max="6916" width="12.44140625" customWidth="1"/>
    <col min="6917" max="6917" width="17.109375" customWidth="1"/>
    <col min="6918" max="6918" width="16.6640625" customWidth="1"/>
    <col min="7169" max="7169" width="5.44140625" customWidth="1"/>
    <col min="7170" max="7170" width="85.109375" customWidth="1"/>
    <col min="7171" max="7171" width="13.44140625" customWidth="1"/>
    <col min="7172" max="7172" width="12.44140625" customWidth="1"/>
    <col min="7173" max="7173" width="17.109375" customWidth="1"/>
    <col min="7174" max="7174" width="16.6640625" customWidth="1"/>
    <col min="7425" max="7425" width="5.44140625" customWidth="1"/>
    <col min="7426" max="7426" width="85.109375" customWidth="1"/>
    <col min="7427" max="7427" width="13.44140625" customWidth="1"/>
    <col min="7428" max="7428" width="12.44140625" customWidth="1"/>
    <col min="7429" max="7429" width="17.109375" customWidth="1"/>
    <col min="7430" max="7430" width="16.6640625" customWidth="1"/>
    <col min="7681" max="7681" width="5.44140625" customWidth="1"/>
    <col min="7682" max="7682" width="85.109375" customWidth="1"/>
    <col min="7683" max="7683" width="13.44140625" customWidth="1"/>
    <col min="7684" max="7684" width="12.44140625" customWidth="1"/>
    <col min="7685" max="7685" width="17.109375" customWidth="1"/>
    <col min="7686" max="7686" width="16.6640625" customWidth="1"/>
    <col min="7937" max="7937" width="5.44140625" customWidth="1"/>
    <col min="7938" max="7938" width="85.109375" customWidth="1"/>
    <col min="7939" max="7939" width="13.44140625" customWidth="1"/>
    <col min="7940" max="7940" width="12.44140625" customWidth="1"/>
    <col min="7941" max="7941" width="17.109375" customWidth="1"/>
    <col min="7942" max="7942" width="16.6640625" customWidth="1"/>
    <col min="8193" max="8193" width="5.44140625" customWidth="1"/>
    <col min="8194" max="8194" width="85.109375" customWidth="1"/>
    <col min="8195" max="8195" width="13.44140625" customWidth="1"/>
    <col min="8196" max="8196" width="12.44140625" customWidth="1"/>
    <col min="8197" max="8197" width="17.109375" customWidth="1"/>
    <col min="8198" max="8198" width="16.6640625" customWidth="1"/>
    <col min="8449" max="8449" width="5.44140625" customWidth="1"/>
    <col min="8450" max="8450" width="85.109375" customWidth="1"/>
    <col min="8451" max="8451" width="13.44140625" customWidth="1"/>
    <col min="8452" max="8452" width="12.44140625" customWidth="1"/>
    <col min="8453" max="8453" width="17.109375" customWidth="1"/>
    <col min="8454" max="8454" width="16.6640625" customWidth="1"/>
    <col min="8705" max="8705" width="5.44140625" customWidth="1"/>
    <col min="8706" max="8706" width="85.109375" customWidth="1"/>
    <col min="8707" max="8707" width="13.44140625" customWidth="1"/>
    <col min="8708" max="8708" width="12.44140625" customWidth="1"/>
    <col min="8709" max="8709" width="17.109375" customWidth="1"/>
    <col min="8710" max="8710" width="16.6640625" customWidth="1"/>
    <col min="8961" max="8961" width="5.44140625" customWidth="1"/>
    <col min="8962" max="8962" width="85.109375" customWidth="1"/>
    <col min="8963" max="8963" width="13.44140625" customWidth="1"/>
    <col min="8964" max="8964" width="12.44140625" customWidth="1"/>
    <col min="8965" max="8965" width="17.109375" customWidth="1"/>
    <col min="8966" max="8966" width="16.6640625" customWidth="1"/>
    <col min="9217" max="9217" width="5.44140625" customWidth="1"/>
    <col min="9218" max="9218" width="85.109375" customWidth="1"/>
    <col min="9219" max="9219" width="13.44140625" customWidth="1"/>
    <col min="9220" max="9220" width="12.44140625" customWidth="1"/>
    <col min="9221" max="9221" width="17.109375" customWidth="1"/>
    <col min="9222" max="9222" width="16.6640625" customWidth="1"/>
    <col min="9473" max="9473" width="5.44140625" customWidth="1"/>
    <col min="9474" max="9474" width="85.109375" customWidth="1"/>
    <col min="9475" max="9475" width="13.44140625" customWidth="1"/>
    <col min="9476" max="9476" width="12.44140625" customWidth="1"/>
    <col min="9477" max="9477" width="17.109375" customWidth="1"/>
    <col min="9478" max="9478" width="16.6640625" customWidth="1"/>
    <col min="9729" max="9729" width="5.44140625" customWidth="1"/>
    <col min="9730" max="9730" width="85.109375" customWidth="1"/>
    <col min="9731" max="9731" width="13.44140625" customWidth="1"/>
    <col min="9732" max="9732" width="12.44140625" customWidth="1"/>
    <col min="9733" max="9733" width="17.109375" customWidth="1"/>
    <col min="9734" max="9734" width="16.6640625" customWidth="1"/>
    <col min="9985" max="9985" width="5.44140625" customWidth="1"/>
    <col min="9986" max="9986" width="85.109375" customWidth="1"/>
    <col min="9987" max="9987" width="13.44140625" customWidth="1"/>
    <col min="9988" max="9988" width="12.44140625" customWidth="1"/>
    <col min="9989" max="9989" width="17.109375" customWidth="1"/>
    <col min="9990" max="9990" width="16.6640625" customWidth="1"/>
    <col min="10241" max="10241" width="5.44140625" customWidth="1"/>
    <col min="10242" max="10242" width="85.109375" customWidth="1"/>
    <col min="10243" max="10243" width="13.44140625" customWidth="1"/>
    <col min="10244" max="10244" width="12.44140625" customWidth="1"/>
    <col min="10245" max="10245" width="17.109375" customWidth="1"/>
    <col min="10246" max="10246" width="16.6640625" customWidth="1"/>
    <col min="10497" max="10497" width="5.44140625" customWidth="1"/>
    <col min="10498" max="10498" width="85.109375" customWidth="1"/>
    <col min="10499" max="10499" width="13.44140625" customWidth="1"/>
    <col min="10500" max="10500" width="12.44140625" customWidth="1"/>
    <col min="10501" max="10501" width="17.109375" customWidth="1"/>
    <col min="10502" max="10502" width="16.6640625" customWidth="1"/>
    <col min="10753" max="10753" width="5.44140625" customWidth="1"/>
    <col min="10754" max="10754" width="85.109375" customWidth="1"/>
    <col min="10755" max="10755" width="13.44140625" customWidth="1"/>
    <col min="10756" max="10756" width="12.44140625" customWidth="1"/>
    <col min="10757" max="10757" width="17.109375" customWidth="1"/>
    <col min="10758" max="10758" width="16.6640625" customWidth="1"/>
    <col min="11009" max="11009" width="5.44140625" customWidth="1"/>
    <col min="11010" max="11010" width="85.109375" customWidth="1"/>
    <col min="11011" max="11011" width="13.44140625" customWidth="1"/>
    <col min="11012" max="11012" width="12.44140625" customWidth="1"/>
    <col min="11013" max="11013" width="17.109375" customWidth="1"/>
    <col min="11014" max="11014" width="16.6640625" customWidth="1"/>
    <col min="11265" max="11265" width="5.44140625" customWidth="1"/>
    <col min="11266" max="11266" width="85.109375" customWidth="1"/>
    <col min="11267" max="11267" width="13.44140625" customWidth="1"/>
    <col min="11268" max="11268" width="12.44140625" customWidth="1"/>
    <col min="11269" max="11269" width="17.109375" customWidth="1"/>
    <col min="11270" max="11270" width="16.6640625" customWidth="1"/>
    <col min="11521" max="11521" width="5.44140625" customWidth="1"/>
    <col min="11522" max="11522" width="85.109375" customWidth="1"/>
    <col min="11523" max="11523" width="13.44140625" customWidth="1"/>
    <col min="11524" max="11524" width="12.44140625" customWidth="1"/>
    <col min="11525" max="11525" width="17.109375" customWidth="1"/>
    <col min="11526" max="11526" width="16.6640625" customWidth="1"/>
    <col min="11777" max="11777" width="5.44140625" customWidth="1"/>
    <col min="11778" max="11778" width="85.109375" customWidth="1"/>
    <col min="11779" max="11779" width="13.44140625" customWidth="1"/>
    <col min="11780" max="11780" width="12.44140625" customWidth="1"/>
    <col min="11781" max="11781" width="17.109375" customWidth="1"/>
    <col min="11782" max="11782" width="16.6640625" customWidth="1"/>
    <col min="12033" max="12033" width="5.44140625" customWidth="1"/>
    <col min="12034" max="12034" width="85.109375" customWidth="1"/>
    <col min="12035" max="12035" width="13.44140625" customWidth="1"/>
    <col min="12036" max="12036" width="12.44140625" customWidth="1"/>
    <col min="12037" max="12037" width="17.109375" customWidth="1"/>
    <col min="12038" max="12038" width="16.6640625" customWidth="1"/>
    <col min="12289" max="12289" width="5.44140625" customWidth="1"/>
    <col min="12290" max="12290" width="85.109375" customWidth="1"/>
    <col min="12291" max="12291" width="13.44140625" customWidth="1"/>
    <col min="12292" max="12292" width="12.44140625" customWidth="1"/>
    <col min="12293" max="12293" width="17.109375" customWidth="1"/>
    <col min="12294" max="12294" width="16.6640625" customWidth="1"/>
    <col min="12545" max="12545" width="5.44140625" customWidth="1"/>
    <col min="12546" max="12546" width="85.109375" customWidth="1"/>
    <col min="12547" max="12547" width="13.44140625" customWidth="1"/>
    <col min="12548" max="12548" width="12.44140625" customWidth="1"/>
    <col min="12549" max="12549" width="17.109375" customWidth="1"/>
    <col min="12550" max="12550" width="16.6640625" customWidth="1"/>
    <col min="12801" max="12801" width="5.44140625" customWidth="1"/>
    <col min="12802" max="12802" width="85.109375" customWidth="1"/>
    <col min="12803" max="12803" width="13.44140625" customWidth="1"/>
    <col min="12804" max="12804" width="12.44140625" customWidth="1"/>
    <col min="12805" max="12805" width="17.109375" customWidth="1"/>
    <col min="12806" max="12806" width="16.6640625" customWidth="1"/>
    <col min="13057" max="13057" width="5.44140625" customWidth="1"/>
    <col min="13058" max="13058" width="85.109375" customWidth="1"/>
    <col min="13059" max="13059" width="13.44140625" customWidth="1"/>
    <col min="13060" max="13060" width="12.44140625" customWidth="1"/>
    <col min="13061" max="13061" width="17.109375" customWidth="1"/>
    <col min="13062" max="13062" width="16.6640625" customWidth="1"/>
    <col min="13313" max="13313" width="5.44140625" customWidth="1"/>
    <col min="13314" max="13314" width="85.109375" customWidth="1"/>
    <col min="13315" max="13315" width="13.44140625" customWidth="1"/>
    <col min="13316" max="13316" width="12.44140625" customWidth="1"/>
    <col min="13317" max="13317" width="17.109375" customWidth="1"/>
    <col min="13318" max="13318" width="16.6640625" customWidth="1"/>
    <col min="13569" max="13569" width="5.44140625" customWidth="1"/>
    <col min="13570" max="13570" width="85.109375" customWidth="1"/>
    <col min="13571" max="13571" width="13.44140625" customWidth="1"/>
    <col min="13572" max="13572" width="12.44140625" customWidth="1"/>
    <col min="13573" max="13573" width="17.109375" customWidth="1"/>
    <col min="13574" max="13574" width="16.6640625" customWidth="1"/>
    <col min="13825" max="13825" width="5.44140625" customWidth="1"/>
    <col min="13826" max="13826" width="85.109375" customWidth="1"/>
    <col min="13827" max="13827" width="13.44140625" customWidth="1"/>
    <col min="13828" max="13828" width="12.44140625" customWidth="1"/>
    <col min="13829" max="13829" width="17.109375" customWidth="1"/>
    <col min="13830" max="13830" width="16.6640625" customWidth="1"/>
    <col min="14081" max="14081" width="5.44140625" customWidth="1"/>
    <col min="14082" max="14082" width="85.109375" customWidth="1"/>
    <col min="14083" max="14083" width="13.44140625" customWidth="1"/>
    <col min="14084" max="14084" width="12.44140625" customWidth="1"/>
    <col min="14085" max="14085" width="17.109375" customWidth="1"/>
    <col min="14086" max="14086" width="16.6640625" customWidth="1"/>
    <col min="14337" max="14337" width="5.44140625" customWidth="1"/>
    <col min="14338" max="14338" width="85.109375" customWidth="1"/>
    <col min="14339" max="14339" width="13.44140625" customWidth="1"/>
    <col min="14340" max="14340" width="12.44140625" customWidth="1"/>
    <col min="14341" max="14341" width="17.109375" customWidth="1"/>
    <col min="14342" max="14342" width="16.6640625" customWidth="1"/>
    <col min="14593" max="14593" width="5.44140625" customWidth="1"/>
    <col min="14594" max="14594" width="85.109375" customWidth="1"/>
    <col min="14595" max="14595" width="13.44140625" customWidth="1"/>
    <col min="14596" max="14596" width="12.44140625" customWidth="1"/>
    <col min="14597" max="14597" width="17.109375" customWidth="1"/>
    <col min="14598" max="14598" width="16.6640625" customWidth="1"/>
    <col min="14849" max="14849" width="5.44140625" customWidth="1"/>
    <col min="14850" max="14850" width="85.109375" customWidth="1"/>
    <col min="14851" max="14851" width="13.44140625" customWidth="1"/>
    <col min="14852" max="14852" width="12.44140625" customWidth="1"/>
    <col min="14853" max="14853" width="17.109375" customWidth="1"/>
    <col min="14854" max="14854" width="16.6640625" customWidth="1"/>
    <col min="15105" max="15105" width="5.44140625" customWidth="1"/>
    <col min="15106" max="15106" width="85.109375" customWidth="1"/>
    <col min="15107" max="15107" width="13.44140625" customWidth="1"/>
    <col min="15108" max="15108" width="12.44140625" customWidth="1"/>
    <col min="15109" max="15109" width="17.109375" customWidth="1"/>
    <col min="15110" max="15110" width="16.6640625" customWidth="1"/>
    <col min="15361" max="15361" width="5.44140625" customWidth="1"/>
    <col min="15362" max="15362" width="85.109375" customWidth="1"/>
    <col min="15363" max="15363" width="13.44140625" customWidth="1"/>
    <col min="15364" max="15364" width="12.44140625" customWidth="1"/>
    <col min="15365" max="15365" width="17.109375" customWidth="1"/>
    <col min="15366" max="15366" width="16.6640625" customWidth="1"/>
    <col min="15617" max="15617" width="5.44140625" customWidth="1"/>
    <col min="15618" max="15618" width="85.109375" customWidth="1"/>
    <col min="15619" max="15619" width="13.44140625" customWidth="1"/>
    <col min="15620" max="15620" width="12.44140625" customWidth="1"/>
    <col min="15621" max="15621" width="17.109375" customWidth="1"/>
    <col min="15622" max="15622" width="16.6640625" customWidth="1"/>
    <col min="15873" max="15873" width="5.44140625" customWidth="1"/>
    <col min="15874" max="15874" width="85.109375" customWidth="1"/>
    <col min="15875" max="15875" width="13.44140625" customWidth="1"/>
    <col min="15876" max="15876" width="12.44140625" customWidth="1"/>
    <col min="15877" max="15877" width="17.109375" customWidth="1"/>
    <col min="15878" max="15878" width="16.6640625" customWidth="1"/>
    <col min="16129" max="16129" width="5.44140625" customWidth="1"/>
    <col min="16130" max="16130" width="85.109375" customWidth="1"/>
    <col min="16131" max="16131" width="13.44140625" customWidth="1"/>
    <col min="16132" max="16132" width="12.44140625" customWidth="1"/>
    <col min="16133" max="16133" width="17.109375" customWidth="1"/>
    <col min="16134" max="16134" width="16.6640625" customWidth="1"/>
  </cols>
  <sheetData>
    <row r="1" spans="1:6" ht="15.6" customHeight="1" x14ac:dyDescent="0.3">
      <c r="A1" s="104" t="s">
        <v>122</v>
      </c>
      <c r="B1" s="105"/>
      <c r="C1" s="105"/>
      <c r="D1" s="105"/>
      <c r="E1" s="105"/>
      <c r="F1" s="106"/>
    </row>
    <row r="2" spans="1:6" ht="15.6" x14ac:dyDescent="0.3">
      <c r="A2" s="104" t="s">
        <v>193</v>
      </c>
      <c r="B2" s="105"/>
      <c r="C2" s="105"/>
      <c r="D2" s="105"/>
      <c r="E2" s="105"/>
      <c r="F2" s="106"/>
    </row>
    <row r="3" spans="1:6" ht="15.6" x14ac:dyDescent="0.3">
      <c r="A3" s="104" t="s">
        <v>1</v>
      </c>
      <c r="B3" s="105"/>
      <c r="C3" s="105"/>
      <c r="D3" s="105"/>
      <c r="E3" s="105"/>
      <c r="F3" s="106"/>
    </row>
    <row r="4" spans="1:6" ht="15.6" customHeight="1" x14ac:dyDescent="0.3">
      <c r="A4" s="104" t="s">
        <v>2</v>
      </c>
      <c r="B4" s="105"/>
      <c r="C4" s="105"/>
      <c r="D4" s="105"/>
      <c r="E4" s="105"/>
      <c r="F4" s="106"/>
    </row>
    <row r="5" spans="1:6" ht="15.6" x14ac:dyDescent="0.3">
      <c r="A5" s="101" t="s">
        <v>190</v>
      </c>
      <c r="B5" s="102"/>
      <c r="C5" s="102"/>
      <c r="D5" s="102"/>
      <c r="E5" s="102"/>
      <c r="F5" s="103"/>
    </row>
    <row r="6" spans="1:6" ht="15.6" x14ac:dyDescent="0.3">
      <c r="A6" s="101" t="s">
        <v>191</v>
      </c>
      <c r="B6" s="102"/>
      <c r="C6" s="102"/>
      <c r="D6" s="102"/>
      <c r="E6" s="102"/>
      <c r="F6" s="103"/>
    </row>
    <row r="7" spans="1:6" ht="15.6" x14ac:dyDescent="0.3">
      <c r="A7" s="101" t="s">
        <v>192</v>
      </c>
      <c r="B7" s="102"/>
      <c r="C7" s="102"/>
      <c r="D7" s="102"/>
      <c r="E7" s="102"/>
      <c r="F7" s="103"/>
    </row>
    <row r="8" spans="1:6" ht="15.6" x14ac:dyDescent="0.3">
      <c r="A8" s="1" t="s">
        <v>5</v>
      </c>
      <c r="B8" s="1" t="s">
        <v>6</v>
      </c>
      <c r="C8" s="1" t="s">
        <v>7</v>
      </c>
      <c r="D8" s="1" t="s">
        <v>8</v>
      </c>
      <c r="E8" s="1" t="s">
        <v>9</v>
      </c>
      <c r="F8" s="1" t="s">
        <v>10</v>
      </c>
    </row>
    <row r="9" spans="1:6" ht="15.6" x14ac:dyDescent="0.3">
      <c r="A9" s="51" t="s">
        <v>11</v>
      </c>
      <c r="B9" s="52"/>
      <c r="C9" s="52"/>
      <c r="D9" s="52"/>
      <c r="E9" s="52"/>
      <c r="F9" s="53"/>
    </row>
    <row r="10" spans="1:6" ht="15.6" x14ac:dyDescent="0.3">
      <c r="A10" s="70" t="s">
        <v>12</v>
      </c>
      <c r="B10" s="2" t="s">
        <v>13</v>
      </c>
      <c r="C10" s="60" t="s">
        <v>14</v>
      </c>
      <c r="D10" s="63">
        <v>1</v>
      </c>
      <c r="E10" s="54"/>
      <c r="F10" s="54">
        <f>+E10*D10</f>
        <v>0</v>
      </c>
    </row>
    <row r="11" spans="1:6" x14ac:dyDescent="0.3">
      <c r="A11" s="71"/>
      <c r="B11" s="3"/>
      <c r="C11" s="61"/>
      <c r="D11" s="64"/>
      <c r="E11" s="55"/>
      <c r="F11" s="55"/>
    </row>
    <row r="12" spans="1:6" ht="15.6" x14ac:dyDescent="0.3">
      <c r="A12" s="72"/>
      <c r="B12" s="4" t="s">
        <v>15</v>
      </c>
      <c r="C12" s="62"/>
      <c r="D12" s="65"/>
      <c r="E12" s="56"/>
      <c r="F12" s="56"/>
    </row>
    <row r="13" spans="1:6" ht="15.6" x14ac:dyDescent="0.3">
      <c r="A13" s="70" t="s">
        <v>16</v>
      </c>
      <c r="B13" s="2" t="s">
        <v>17</v>
      </c>
      <c r="C13" s="60" t="s">
        <v>14</v>
      </c>
      <c r="D13" s="63">
        <v>1</v>
      </c>
      <c r="E13" s="54"/>
      <c r="F13" s="54">
        <f>+E13*D13</f>
        <v>0</v>
      </c>
    </row>
    <row r="14" spans="1:6" x14ac:dyDescent="0.3">
      <c r="A14" s="71"/>
      <c r="B14" s="3"/>
      <c r="C14" s="61"/>
      <c r="D14" s="64"/>
      <c r="E14" s="55"/>
      <c r="F14" s="55"/>
    </row>
    <row r="15" spans="1:6" ht="15.6" x14ac:dyDescent="0.3">
      <c r="A15" s="72"/>
      <c r="B15" s="4" t="s">
        <v>18</v>
      </c>
      <c r="C15" s="62"/>
      <c r="D15" s="65"/>
      <c r="E15" s="56"/>
      <c r="F15" s="56"/>
    </row>
    <row r="16" spans="1:6" ht="18" x14ac:dyDescent="0.3">
      <c r="A16" s="5"/>
      <c r="B16" s="48" t="s">
        <v>185</v>
      </c>
      <c r="C16" s="49"/>
      <c r="D16" s="49"/>
      <c r="E16" s="50"/>
      <c r="F16" s="21">
        <f>SUM(F10:F15)</f>
        <v>0</v>
      </c>
    </row>
    <row r="17" spans="1:6" ht="15.6" x14ac:dyDescent="0.3">
      <c r="A17" s="51" t="s">
        <v>126</v>
      </c>
      <c r="B17" s="52"/>
      <c r="C17" s="52"/>
      <c r="D17" s="52"/>
      <c r="E17" s="52"/>
      <c r="F17" s="53"/>
    </row>
    <row r="18" spans="1:6" ht="15.6" x14ac:dyDescent="0.3">
      <c r="A18" s="43" t="s">
        <v>20</v>
      </c>
      <c r="B18" s="44" t="s">
        <v>21</v>
      </c>
      <c r="C18" s="45"/>
      <c r="D18" s="45"/>
      <c r="E18" s="45"/>
      <c r="F18" s="46"/>
    </row>
    <row r="19" spans="1:6" ht="15.6" x14ac:dyDescent="0.3">
      <c r="A19" s="70" t="s">
        <v>22</v>
      </c>
      <c r="B19" s="2" t="s">
        <v>23</v>
      </c>
      <c r="C19" s="60" t="s">
        <v>24</v>
      </c>
      <c r="D19" s="63">
        <v>44</v>
      </c>
      <c r="E19" s="54"/>
      <c r="F19" s="54">
        <f>+E19*D19</f>
        <v>0</v>
      </c>
    </row>
    <row r="20" spans="1:6" ht="12.75" customHeight="1" x14ac:dyDescent="0.3">
      <c r="A20" s="71"/>
      <c r="B20" s="14"/>
      <c r="C20" s="61"/>
      <c r="D20" s="64"/>
      <c r="E20" s="55"/>
      <c r="F20" s="55"/>
    </row>
    <row r="21" spans="1:6" ht="12.75" customHeight="1" x14ac:dyDescent="0.3">
      <c r="A21" s="71"/>
      <c r="B21" s="4" t="s">
        <v>25</v>
      </c>
      <c r="C21" s="62"/>
      <c r="D21" s="65"/>
      <c r="E21" s="56"/>
      <c r="F21" s="56"/>
    </row>
    <row r="22" spans="1:6" ht="15.6" x14ac:dyDescent="0.3">
      <c r="A22" s="70" t="s">
        <v>26</v>
      </c>
      <c r="B22" s="2" t="s">
        <v>27</v>
      </c>
      <c r="C22" s="100" t="s">
        <v>28</v>
      </c>
      <c r="D22" s="63">
        <v>5.8921000000000001</v>
      </c>
      <c r="E22" s="54"/>
      <c r="F22" s="54">
        <f>+E22*D22</f>
        <v>0</v>
      </c>
    </row>
    <row r="23" spans="1:6" x14ac:dyDescent="0.3">
      <c r="A23" s="71"/>
      <c r="B23" s="14"/>
      <c r="C23" s="61"/>
      <c r="D23" s="64"/>
      <c r="E23" s="55"/>
      <c r="F23" s="55"/>
    </row>
    <row r="24" spans="1:6" ht="15.6" x14ac:dyDescent="0.3">
      <c r="A24" s="72"/>
      <c r="B24" s="4" t="s">
        <v>29</v>
      </c>
      <c r="C24" s="62"/>
      <c r="D24" s="65"/>
      <c r="E24" s="56"/>
      <c r="F24" s="56"/>
    </row>
    <row r="25" spans="1:6" ht="15.6" x14ac:dyDescent="0.3">
      <c r="A25" s="70" t="s">
        <v>30</v>
      </c>
      <c r="B25" s="2" t="s">
        <v>31</v>
      </c>
      <c r="C25" s="100" t="s">
        <v>28</v>
      </c>
      <c r="D25" s="63">
        <v>9.2315999999999985</v>
      </c>
      <c r="E25" s="54"/>
      <c r="F25" s="54">
        <f>+E25*D25</f>
        <v>0</v>
      </c>
    </row>
    <row r="26" spans="1:6" x14ac:dyDescent="0.3">
      <c r="A26" s="71"/>
      <c r="B26" s="7"/>
      <c r="C26" s="61"/>
      <c r="D26" s="64"/>
      <c r="E26" s="55"/>
      <c r="F26" s="55"/>
    </row>
    <row r="27" spans="1:6" ht="15.6" x14ac:dyDescent="0.3">
      <c r="A27" s="71"/>
      <c r="B27" s="4" t="s">
        <v>32</v>
      </c>
      <c r="C27" s="62"/>
      <c r="D27" s="65"/>
      <c r="E27" s="56"/>
      <c r="F27" s="56"/>
    </row>
    <row r="28" spans="1:6" ht="15.6" x14ac:dyDescent="0.3">
      <c r="A28" s="79" t="s">
        <v>33</v>
      </c>
      <c r="B28" s="2" t="s">
        <v>34</v>
      </c>
      <c r="C28" s="100" t="s">
        <v>28</v>
      </c>
      <c r="D28" s="63">
        <v>0.79859000000000013</v>
      </c>
      <c r="E28" s="54"/>
      <c r="F28" s="54">
        <f>+E28*D28</f>
        <v>0</v>
      </c>
    </row>
    <row r="29" spans="1:6" ht="12.75" customHeight="1" x14ac:dyDescent="0.3">
      <c r="A29" s="80"/>
      <c r="B29" s="8" t="s">
        <v>35</v>
      </c>
      <c r="C29" s="61"/>
      <c r="D29" s="64"/>
      <c r="E29" s="55"/>
      <c r="F29" s="55"/>
    </row>
    <row r="30" spans="1:6" ht="15.6" x14ac:dyDescent="0.3">
      <c r="A30" s="81"/>
      <c r="B30" s="4" t="s">
        <v>36</v>
      </c>
      <c r="C30" s="62"/>
      <c r="D30" s="65"/>
      <c r="E30" s="56"/>
      <c r="F30" s="56"/>
    </row>
    <row r="31" spans="1:6" ht="15.6" x14ac:dyDescent="0.3">
      <c r="A31" s="70" t="s">
        <v>37</v>
      </c>
      <c r="B31" s="2" t="s">
        <v>38</v>
      </c>
      <c r="C31" s="100" t="s">
        <v>28</v>
      </c>
      <c r="D31" s="63">
        <v>14.325109999999999</v>
      </c>
      <c r="E31" s="54"/>
      <c r="F31" s="54">
        <f>+E31*D31</f>
        <v>0</v>
      </c>
    </row>
    <row r="32" spans="1:6" x14ac:dyDescent="0.3">
      <c r="A32" s="71"/>
      <c r="B32" s="3"/>
      <c r="C32" s="61"/>
      <c r="D32" s="64"/>
      <c r="E32" s="55"/>
      <c r="F32" s="55"/>
    </row>
    <row r="33" spans="1:6" ht="15.6" x14ac:dyDescent="0.3">
      <c r="A33" s="72"/>
      <c r="B33" s="4" t="s">
        <v>39</v>
      </c>
      <c r="C33" s="62"/>
      <c r="D33" s="65"/>
      <c r="E33" s="56"/>
      <c r="F33" s="56"/>
    </row>
    <row r="34" spans="1:6" ht="18" x14ac:dyDescent="0.3">
      <c r="A34" s="5"/>
      <c r="B34" s="87" t="s">
        <v>194</v>
      </c>
      <c r="C34" s="88"/>
      <c r="D34" s="88"/>
      <c r="E34" s="89"/>
      <c r="F34" s="22">
        <f>SUM(F19:F33)</f>
        <v>0</v>
      </c>
    </row>
    <row r="35" spans="1:6" ht="15.6" x14ac:dyDescent="0.3">
      <c r="A35" s="43" t="s">
        <v>40</v>
      </c>
      <c r="B35" s="44" t="s">
        <v>41</v>
      </c>
      <c r="C35" s="45"/>
      <c r="D35" s="45"/>
      <c r="E35" s="45"/>
      <c r="F35" s="46"/>
    </row>
    <row r="36" spans="1:6" x14ac:dyDescent="0.3">
      <c r="A36" s="70" t="s">
        <v>42</v>
      </c>
      <c r="B36" s="6" t="s">
        <v>43</v>
      </c>
      <c r="C36" s="60" t="s">
        <v>28</v>
      </c>
      <c r="D36" s="63">
        <v>4.8290000000000006</v>
      </c>
      <c r="E36" s="54"/>
      <c r="F36" s="54">
        <f>+E36*D36</f>
        <v>0</v>
      </c>
    </row>
    <row r="37" spans="1:6" x14ac:dyDescent="0.3">
      <c r="A37" s="71"/>
      <c r="B37" s="8"/>
      <c r="C37" s="61"/>
      <c r="D37" s="64"/>
      <c r="E37" s="55"/>
      <c r="F37" s="55"/>
    </row>
    <row r="38" spans="1:6" ht="15.6" x14ac:dyDescent="0.3">
      <c r="A38" s="71"/>
      <c r="B38" s="4" t="s">
        <v>44</v>
      </c>
      <c r="C38" s="62"/>
      <c r="D38" s="65"/>
      <c r="E38" s="56"/>
      <c r="F38" s="56"/>
    </row>
    <row r="39" spans="1:6" ht="15.6" x14ac:dyDescent="0.3">
      <c r="A39" s="97" t="s">
        <v>45</v>
      </c>
      <c r="B39" s="2" t="s">
        <v>46</v>
      </c>
      <c r="C39" s="60" t="s">
        <v>28</v>
      </c>
      <c r="D39" s="63">
        <v>1.1347200000000002</v>
      </c>
      <c r="E39" s="54"/>
      <c r="F39" s="54">
        <f>+E39*D39</f>
        <v>0</v>
      </c>
    </row>
    <row r="40" spans="1:6" x14ac:dyDescent="0.3">
      <c r="A40" s="98"/>
      <c r="B40" s="6"/>
      <c r="C40" s="61"/>
      <c r="D40" s="64"/>
      <c r="E40" s="55"/>
      <c r="F40" s="55"/>
    </row>
    <row r="41" spans="1:6" ht="15.6" x14ac:dyDescent="0.3">
      <c r="A41" s="99"/>
      <c r="B41" s="4" t="s">
        <v>47</v>
      </c>
      <c r="C41" s="62"/>
      <c r="D41" s="65"/>
      <c r="E41" s="56"/>
      <c r="F41" s="56"/>
    </row>
    <row r="42" spans="1:6" ht="15.6" x14ac:dyDescent="0.3">
      <c r="A42" s="70" t="s">
        <v>48</v>
      </c>
      <c r="B42" s="2" t="s">
        <v>49</v>
      </c>
      <c r="C42" s="60" t="s">
        <v>28</v>
      </c>
      <c r="D42" s="63">
        <v>5.4719000000000007</v>
      </c>
      <c r="E42" s="54"/>
      <c r="F42" s="54">
        <f>+E42*D42</f>
        <v>0</v>
      </c>
    </row>
    <row r="43" spans="1:6" x14ac:dyDescent="0.3">
      <c r="A43" s="71"/>
      <c r="B43" s="14"/>
      <c r="C43" s="61"/>
      <c r="D43" s="64"/>
      <c r="E43" s="55"/>
      <c r="F43" s="55"/>
    </row>
    <row r="44" spans="1:6" ht="15.6" x14ac:dyDescent="0.3">
      <c r="A44" s="72"/>
      <c r="B44" s="4" t="s">
        <v>50</v>
      </c>
      <c r="C44" s="62"/>
      <c r="D44" s="65"/>
      <c r="E44" s="56"/>
      <c r="F44" s="56"/>
    </row>
    <row r="45" spans="1:6" ht="15.6" x14ac:dyDescent="0.3">
      <c r="A45" s="70" t="s">
        <v>51</v>
      </c>
      <c r="B45" s="2" t="s">
        <v>52</v>
      </c>
      <c r="C45" s="60" t="s">
        <v>24</v>
      </c>
      <c r="D45" s="63">
        <v>58.3874</v>
      </c>
      <c r="E45" s="54"/>
      <c r="F45" s="54">
        <f>+E45*D45</f>
        <v>0</v>
      </c>
    </row>
    <row r="46" spans="1:6" x14ac:dyDescent="0.3">
      <c r="A46" s="71"/>
      <c r="B46" s="7"/>
      <c r="C46" s="61"/>
      <c r="D46" s="64"/>
      <c r="E46" s="55"/>
      <c r="F46" s="55"/>
    </row>
    <row r="47" spans="1:6" ht="15.6" x14ac:dyDescent="0.3">
      <c r="A47" s="72"/>
      <c r="B47" s="4" t="s">
        <v>53</v>
      </c>
      <c r="C47" s="62"/>
      <c r="D47" s="65"/>
      <c r="E47" s="56"/>
      <c r="F47" s="56"/>
    </row>
    <row r="48" spans="1:6" ht="15.6" x14ac:dyDescent="0.3">
      <c r="A48" s="70" t="s">
        <v>54</v>
      </c>
      <c r="B48" s="10" t="s">
        <v>55</v>
      </c>
      <c r="C48" s="60" t="s">
        <v>56</v>
      </c>
      <c r="D48" s="63">
        <v>383.03300000000007</v>
      </c>
      <c r="E48" s="54"/>
      <c r="F48" s="54">
        <f>+E48*D48</f>
        <v>0</v>
      </c>
    </row>
    <row r="49" spans="1:6" x14ac:dyDescent="0.3">
      <c r="A49" s="71"/>
      <c r="B49" s="3"/>
      <c r="C49" s="61"/>
      <c r="D49" s="64"/>
      <c r="E49" s="55"/>
      <c r="F49" s="55"/>
    </row>
    <row r="50" spans="1:6" ht="15.6" x14ac:dyDescent="0.3">
      <c r="A50" s="72"/>
      <c r="B50" s="4" t="s">
        <v>57</v>
      </c>
      <c r="C50" s="62"/>
      <c r="D50" s="65"/>
      <c r="E50" s="56"/>
      <c r="F50" s="56"/>
    </row>
    <row r="51" spans="1:6" ht="15.6" x14ac:dyDescent="0.3">
      <c r="A51" s="70" t="s">
        <v>58</v>
      </c>
      <c r="B51" s="2" t="s">
        <v>59</v>
      </c>
      <c r="C51" s="60" t="s">
        <v>28</v>
      </c>
      <c r="D51" s="63">
        <v>0.86399999999999999</v>
      </c>
      <c r="E51" s="54"/>
      <c r="F51" s="54">
        <f>+E51*D51</f>
        <v>0</v>
      </c>
    </row>
    <row r="52" spans="1:6" x14ac:dyDescent="0.3">
      <c r="A52" s="71"/>
      <c r="B52" s="7"/>
      <c r="C52" s="61"/>
      <c r="D52" s="64"/>
      <c r="E52" s="55"/>
      <c r="F52" s="55"/>
    </row>
    <row r="53" spans="1:6" ht="15.6" x14ac:dyDescent="0.3">
      <c r="A53" s="72"/>
      <c r="B53" s="4" t="s">
        <v>60</v>
      </c>
      <c r="C53" s="62"/>
      <c r="D53" s="65"/>
      <c r="E53" s="56"/>
      <c r="F53" s="56"/>
    </row>
    <row r="54" spans="1:6" ht="15.6" x14ac:dyDescent="0.3">
      <c r="A54" s="70" t="s">
        <v>61</v>
      </c>
      <c r="B54" s="2" t="s">
        <v>62</v>
      </c>
      <c r="C54" s="60" t="s">
        <v>28</v>
      </c>
      <c r="D54" s="63">
        <v>1.5501400000000003</v>
      </c>
      <c r="E54" s="54"/>
      <c r="F54" s="54">
        <f>+E54*D54</f>
        <v>0</v>
      </c>
    </row>
    <row r="55" spans="1:6" x14ac:dyDescent="0.3">
      <c r="A55" s="71"/>
      <c r="B55" s="14"/>
      <c r="C55" s="61"/>
      <c r="D55" s="64"/>
      <c r="E55" s="55"/>
      <c r="F55" s="55"/>
    </row>
    <row r="56" spans="1:6" ht="15.6" x14ac:dyDescent="0.3">
      <c r="A56" s="72"/>
      <c r="B56" s="4" t="s">
        <v>47</v>
      </c>
      <c r="C56" s="62"/>
      <c r="D56" s="65"/>
      <c r="E56" s="56"/>
      <c r="F56" s="56"/>
    </row>
    <row r="57" spans="1:6" ht="15.6" x14ac:dyDescent="0.3">
      <c r="A57" s="95" t="s">
        <v>63</v>
      </c>
      <c r="B57" s="10" t="s">
        <v>64</v>
      </c>
      <c r="C57" s="73" t="s">
        <v>24</v>
      </c>
      <c r="D57" s="76">
        <v>20.45</v>
      </c>
      <c r="E57" s="67"/>
      <c r="F57" s="67">
        <f>+E57*D57</f>
        <v>0</v>
      </c>
    </row>
    <row r="58" spans="1:6" x14ac:dyDescent="0.3">
      <c r="A58" s="96"/>
      <c r="B58" s="14"/>
      <c r="C58" s="74"/>
      <c r="D58" s="77"/>
      <c r="E58" s="68"/>
      <c r="F58" s="68"/>
    </row>
    <row r="59" spans="1:6" ht="15.6" x14ac:dyDescent="0.3">
      <c r="A59" s="96"/>
      <c r="B59" s="11" t="s">
        <v>65</v>
      </c>
      <c r="C59" s="75"/>
      <c r="D59" s="78"/>
      <c r="E59" s="69"/>
      <c r="F59" s="69"/>
    </row>
    <row r="60" spans="1:6" ht="15.6" x14ac:dyDescent="0.3">
      <c r="A60" s="79" t="s">
        <v>66</v>
      </c>
      <c r="B60" s="10" t="s">
        <v>67</v>
      </c>
      <c r="C60" s="73" t="s">
        <v>24</v>
      </c>
      <c r="D60" s="76">
        <v>8.48</v>
      </c>
      <c r="E60" s="67"/>
      <c r="F60" s="67">
        <f>+E60*D60</f>
        <v>0</v>
      </c>
    </row>
    <row r="61" spans="1:6" x14ac:dyDescent="0.3">
      <c r="A61" s="80"/>
      <c r="B61" s="9"/>
      <c r="C61" s="74"/>
      <c r="D61" s="77"/>
      <c r="E61" s="68"/>
      <c r="F61" s="68"/>
    </row>
    <row r="62" spans="1:6" ht="15.6" x14ac:dyDescent="0.3">
      <c r="A62" s="81"/>
      <c r="B62" s="11" t="s">
        <v>68</v>
      </c>
      <c r="C62" s="75"/>
      <c r="D62" s="78"/>
      <c r="E62" s="69"/>
      <c r="F62" s="69"/>
    </row>
    <row r="63" spans="1:6" ht="15.6" x14ac:dyDescent="0.3">
      <c r="A63" s="70" t="s">
        <v>69</v>
      </c>
      <c r="B63" s="2" t="s">
        <v>70</v>
      </c>
      <c r="C63" s="60" t="s">
        <v>24</v>
      </c>
      <c r="D63" s="63">
        <v>19.799999999999997</v>
      </c>
      <c r="E63" s="54"/>
      <c r="F63" s="54">
        <f>+E63*D63</f>
        <v>0</v>
      </c>
    </row>
    <row r="64" spans="1:6" x14ac:dyDescent="0.3">
      <c r="A64" s="71"/>
      <c r="B64" s="14"/>
      <c r="C64" s="61"/>
      <c r="D64" s="64"/>
      <c r="E64" s="55"/>
      <c r="F64" s="55"/>
    </row>
    <row r="65" spans="1:6" ht="15.6" x14ac:dyDescent="0.3">
      <c r="A65" s="72"/>
      <c r="B65" s="4" t="s">
        <v>71</v>
      </c>
      <c r="C65" s="62"/>
      <c r="D65" s="65"/>
      <c r="E65" s="56"/>
      <c r="F65" s="56"/>
    </row>
    <row r="66" spans="1:6" ht="15.6" x14ac:dyDescent="0.3">
      <c r="A66" s="70" t="s">
        <v>72</v>
      </c>
      <c r="B66" s="2" t="s">
        <v>73</v>
      </c>
      <c r="C66" s="60" t="s">
        <v>24</v>
      </c>
      <c r="D66" s="63">
        <v>23.806500000000003</v>
      </c>
      <c r="E66" s="54"/>
      <c r="F66" s="54">
        <f>+E66*D66</f>
        <v>0</v>
      </c>
    </row>
    <row r="67" spans="1:6" x14ac:dyDescent="0.3">
      <c r="A67" s="71"/>
      <c r="B67" s="12"/>
      <c r="C67" s="61"/>
      <c r="D67" s="64"/>
      <c r="E67" s="55"/>
      <c r="F67" s="55"/>
    </row>
    <row r="68" spans="1:6" ht="15.6" x14ac:dyDescent="0.3">
      <c r="A68" s="72"/>
      <c r="B68" s="4" t="s">
        <v>74</v>
      </c>
      <c r="C68" s="62"/>
      <c r="D68" s="65"/>
      <c r="E68" s="56"/>
      <c r="F68" s="56"/>
    </row>
    <row r="69" spans="1:6" ht="18" x14ac:dyDescent="0.3">
      <c r="A69" s="5"/>
      <c r="B69" s="87" t="s">
        <v>195</v>
      </c>
      <c r="C69" s="88"/>
      <c r="D69" s="88"/>
      <c r="E69" s="89"/>
      <c r="F69" s="22">
        <f>SUM(F36:F68)</f>
        <v>0</v>
      </c>
    </row>
    <row r="70" spans="1:6" ht="15.6" x14ac:dyDescent="0.3">
      <c r="A70" s="43" t="s">
        <v>75</v>
      </c>
      <c r="B70" s="44" t="s">
        <v>76</v>
      </c>
      <c r="C70" s="45"/>
      <c r="D70" s="45"/>
      <c r="E70" s="45"/>
      <c r="F70" s="46"/>
    </row>
    <row r="71" spans="1:6" ht="15.6" x14ac:dyDescent="0.3">
      <c r="A71" s="90" t="s">
        <v>77</v>
      </c>
      <c r="B71" s="13" t="s">
        <v>78</v>
      </c>
      <c r="C71" s="85" t="s">
        <v>14</v>
      </c>
      <c r="D71" s="76">
        <v>0</v>
      </c>
      <c r="E71" s="67"/>
      <c r="F71" s="67">
        <f>+E71*D71</f>
        <v>0</v>
      </c>
    </row>
    <row r="72" spans="1:6" x14ac:dyDescent="0.3">
      <c r="A72" s="91"/>
      <c r="B72" s="14"/>
      <c r="C72" s="93"/>
      <c r="D72" s="77"/>
      <c r="E72" s="68"/>
      <c r="F72" s="68"/>
    </row>
    <row r="73" spans="1:6" ht="15.6" x14ac:dyDescent="0.3">
      <c r="A73" s="92"/>
      <c r="B73" s="11" t="s">
        <v>79</v>
      </c>
      <c r="C73" s="94"/>
      <c r="D73" s="78"/>
      <c r="E73" s="69"/>
      <c r="F73" s="69"/>
    </row>
    <row r="74" spans="1:6" ht="15.6" x14ac:dyDescent="0.3">
      <c r="A74" s="84" t="s">
        <v>80</v>
      </c>
      <c r="B74" s="2" t="s">
        <v>81</v>
      </c>
      <c r="C74" s="60" t="s">
        <v>28</v>
      </c>
      <c r="D74" s="63">
        <v>3.8903199999999996</v>
      </c>
      <c r="E74" s="54"/>
      <c r="F74" s="54">
        <f>+E74*D74</f>
        <v>0</v>
      </c>
    </row>
    <row r="75" spans="1:6" x14ac:dyDescent="0.3">
      <c r="A75" s="86"/>
      <c r="B75" s="19"/>
      <c r="C75" s="61"/>
      <c r="D75" s="64"/>
      <c r="E75" s="55"/>
      <c r="F75" s="55"/>
    </row>
    <row r="76" spans="1:6" ht="15.6" x14ac:dyDescent="0.3">
      <c r="A76" s="86"/>
      <c r="B76" s="4" t="s">
        <v>83</v>
      </c>
      <c r="C76" s="62"/>
      <c r="D76" s="65"/>
      <c r="E76" s="56"/>
      <c r="F76" s="56"/>
    </row>
    <row r="77" spans="1:6" ht="18" x14ac:dyDescent="0.3">
      <c r="A77" s="5"/>
      <c r="B77" s="87" t="s">
        <v>196</v>
      </c>
      <c r="C77" s="88"/>
      <c r="D77" s="88"/>
      <c r="E77" s="89"/>
      <c r="F77" s="22">
        <f>SUM(F71:F76)</f>
        <v>0</v>
      </c>
    </row>
    <row r="78" spans="1:6" ht="18" x14ac:dyDescent="0.3">
      <c r="A78" s="16"/>
      <c r="B78" s="48" t="s">
        <v>127</v>
      </c>
      <c r="C78" s="49"/>
      <c r="D78" s="49"/>
      <c r="E78" s="50"/>
      <c r="F78" s="21">
        <f>F77+F69+F34+F7</f>
        <v>0</v>
      </c>
    </row>
    <row r="79" spans="1:6" ht="15.6" x14ac:dyDescent="0.3">
      <c r="A79" s="51" t="s">
        <v>84</v>
      </c>
      <c r="B79" s="52" t="s">
        <v>85</v>
      </c>
      <c r="C79" s="52"/>
      <c r="D79" s="52"/>
      <c r="E79" s="52"/>
      <c r="F79" s="53"/>
    </row>
    <row r="80" spans="1:6" ht="15.6" x14ac:dyDescent="0.3">
      <c r="A80" s="90" t="s">
        <v>86</v>
      </c>
      <c r="B80" s="13" t="s">
        <v>87</v>
      </c>
      <c r="C80" s="85" t="s">
        <v>88</v>
      </c>
      <c r="D80" s="76">
        <v>0</v>
      </c>
      <c r="E80" s="67"/>
      <c r="F80" s="67">
        <f>+E80*D80</f>
        <v>0</v>
      </c>
    </row>
    <row r="81" spans="1:6" x14ac:dyDescent="0.3">
      <c r="A81" s="91"/>
      <c r="B81" s="14"/>
      <c r="C81" s="74"/>
      <c r="D81" s="77"/>
      <c r="E81" s="68"/>
      <c r="F81" s="68"/>
    </row>
    <row r="82" spans="1:6" ht="15.6" x14ac:dyDescent="0.3">
      <c r="A82" s="92"/>
      <c r="B82" s="11" t="s">
        <v>79</v>
      </c>
      <c r="C82" s="75"/>
      <c r="D82" s="78"/>
      <c r="E82" s="69"/>
      <c r="F82" s="69"/>
    </row>
    <row r="83" spans="1:6" ht="15.6" x14ac:dyDescent="0.3">
      <c r="A83" s="84" t="s">
        <v>89</v>
      </c>
      <c r="B83" s="13" t="s">
        <v>90</v>
      </c>
      <c r="C83" s="85" t="s">
        <v>88</v>
      </c>
      <c r="D83" s="76">
        <v>0</v>
      </c>
      <c r="E83" s="67"/>
      <c r="F83" s="67">
        <f>+E83*D83</f>
        <v>0</v>
      </c>
    </row>
    <row r="84" spans="1:6" x14ac:dyDescent="0.3">
      <c r="A84" s="86"/>
      <c r="B84" s="7"/>
      <c r="C84" s="74"/>
      <c r="D84" s="77"/>
      <c r="E84" s="68"/>
      <c r="F84" s="68"/>
    </row>
    <row r="85" spans="1:6" ht="15.6" x14ac:dyDescent="0.3">
      <c r="A85" s="72"/>
      <c r="B85" s="17" t="s">
        <v>91</v>
      </c>
      <c r="C85" s="75"/>
      <c r="D85" s="78"/>
      <c r="E85" s="69"/>
      <c r="F85" s="69"/>
    </row>
    <row r="86" spans="1:6" ht="15.6" x14ac:dyDescent="0.3">
      <c r="A86" s="84" t="s">
        <v>92</v>
      </c>
      <c r="B86" s="13" t="s">
        <v>93</v>
      </c>
      <c r="C86" s="85" t="s">
        <v>88</v>
      </c>
      <c r="D86" s="76">
        <v>3</v>
      </c>
      <c r="E86" s="67"/>
      <c r="F86" s="67">
        <f>+E86*D86</f>
        <v>0</v>
      </c>
    </row>
    <row r="87" spans="1:6" x14ac:dyDescent="0.3">
      <c r="A87" s="86"/>
      <c r="B87" s="7"/>
      <c r="C87" s="74"/>
      <c r="D87" s="77"/>
      <c r="E87" s="68"/>
      <c r="F87" s="68"/>
    </row>
    <row r="88" spans="1:6" ht="15.6" x14ac:dyDescent="0.3">
      <c r="A88" s="72"/>
      <c r="B88" s="17" t="s">
        <v>94</v>
      </c>
      <c r="C88" s="75"/>
      <c r="D88" s="78"/>
      <c r="E88" s="69"/>
      <c r="F88" s="69"/>
    </row>
    <row r="89" spans="1:6" ht="15.6" x14ac:dyDescent="0.3">
      <c r="A89" s="84" t="s">
        <v>95</v>
      </c>
      <c r="B89" s="13" t="s">
        <v>96</v>
      </c>
      <c r="C89" s="85" t="s">
        <v>88</v>
      </c>
      <c r="D89" s="76">
        <v>3</v>
      </c>
      <c r="E89" s="67"/>
      <c r="F89" s="67">
        <f>+E89*D89</f>
        <v>0</v>
      </c>
    </row>
    <row r="90" spans="1:6" x14ac:dyDescent="0.3">
      <c r="A90" s="86"/>
      <c r="B90" s="8"/>
      <c r="C90" s="74"/>
      <c r="D90" s="77"/>
      <c r="E90" s="68"/>
      <c r="F90" s="68"/>
    </row>
    <row r="91" spans="1:6" ht="15.6" x14ac:dyDescent="0.3">
      <c r="A91" s="72"/>
      <c r="B91" s="17" t="s">
        <v>91</v>
      </c>
      <c r="C91" s="75"/>
      <c r="D91" s="78"/>
      <c r="E91" s="69"/>
      <c r="F91" s="69"/>
    </row>
    <row r="92" spans="1:6" ht="31.2" x14ac:dyDescent="0.3">
      <c r="A92" s="84" t="s">
        <v>97</v>
      </c>
      <c r="B92" s="13" t="s">
        <v>98</v>
      </c>
      <c r="C92" s="85" t="s">
        <v>88</v>
      </c>
      <c r="D92" s="76">
        <v>1</v>
      </c>
      <c r="E92" s="67"/>
      <c r="F92" s="67">
        <f>+E92*D92</f>
        <v>0</v>
      </c>
    </row>
    <row r="93" spans="1:6" x14ac:dyDescent="0.3">
      <c r="A93" s="71"/>
      <c r="B93" s="19"/>
      <c r="C93" s="74"/>
      <c r="D93" s="77"/>
      <c r="E93" s="68"/>
      <c r="F93" s="68"/>
    </row>
    <row r="94" spans="1:6" ht="15.6" x14ac:dyDescent="0.3">
      <c r="A94" s="72"/>
      <c r="B94" s="11" t="s">
        <v>99</v>
      </c>
      <c r="C94" s="75"/>
      <c r="D94" s="78"/>
      <c r="E94" s="69"/>
      <c r="F94" s="69"/>
    </row>
    <row r="95" spans="1:6" ht="18" x14ac:dyDescent="0.3">
      <c r="A95" s="5"/>
      <c r="B95" s="48" t="s">
        <v>132</v>
      </c>
      <c r="C95" s="49"/>
      <c r="D95" s="49"/>
      <c r="E95" s="50"/>
      <c r="F95" s="21">
        <f>SUM(F80:F94)</f>
        <v>0</v>
      </c>
    </row>
    <row r="96" spans="1:6" ht="15.6" x14ac:dyDescent="0.3">
      <c r="A96" s="51" t="s">
        <v>100</v>
      </c>
      <c r="B96" s="52"/>
      <c r="C96" s="52"/>
      <c r="D96" s="52"/>
      <c r="E96" s="52"/>
      <c r="F96" s="53"/>
    </row>
    <row r="97" spans="1:6" ht="15.6" x14ac:dyDescent="0.3">
      <c r="A97" s="79" t="s">
        <v>101</v>
      </c>
      <c r="B97" s="10" t="s">
        <v>102</v>
      </c>
      <c r="C97" s="73" t="s">
        <v>24</v>
      </c>
      <c r="D97" s="76">
        <v>19.325000000000003</v>
      </c>
      <c r="E97" s="67"/>
      <c r="F97" s="67">
        <f>+E97*D97</f>
        <v>0</v>
      </c>
    </row>
    <row r="98" spans="1:6" x14ac:dyDescent="0.3">
      <c r="A98" s="80"/>
      <c r="B98" s="19"/>
      <c r="C98" s="74"/>
      <c r="D98" s="77"/>
      <c r="E98" s="68"/>
      <c r="F98" s="68"/>
    </row>
    <row r="99" spans="1:6" ht="15.6" x14ac:dyDescent="0.3">
      <c r="A99" s="81"/>
      <c r="B99" s="11" t="s">
        <v>103</v>
      </c>
      <c r="C99" s="75"/>
      <c r="D99" s="78"/>
      <c r="E99" s="69"/>
      <c r="F99" s="69"/>
    </row>
    <row r="100" spans="1:6" ht="15.6" x14ac:dyDescent="0.3">
      <c r="A100" s="79" t="s">
        <v>104</v>
      </c>
      <c r="B100" s="10" t="s">
        <v>105</v>
      </c>
      <c r="C100" s="73" t="s">
        <v>24</v>
      </c>
      <c r="D100" s="76">
        <v>19.325000000000003</v>
      </c>
      <c r="E100" s="67"/>
      <c r="F100" s="67">
        <f>+E100*D100</f>
        <v>0</v>
      </c>
    </row>
    <row r="101" spans="1:6" x14ac:dyDescent="0.3">
      <c r="A101" s="80"/>
      <c r="B101" s="19"/>
      <c r="C101" s="74"/>
      <c r="D101" s="77"/>
      <c r="E101" s="68"/>
      <c r="F101" s="68"/>
    </row>
    <row r="102" spans="1:6" ht="15.6" x14ac:dyDescent="0.3">
      <c r="A102" s="81"/>
      <c r="B102" s="11" t="s">
        <v>103</v>
      </c>
      <c r="C102" s="75"/>
      <c r="D102" s="78"/>
      <c r="E102" s="69"/>
      <c r="F102" s="69"/>
    </row>
    <row r="103" spans="1:6" x14ac:dyDescent="0.3">
      <c r="A103" s="82" t="s">
        <v>106</v>
      </c>
      <c r="B103" s="6" t="s">
        <v>107</v>
      </c>
      <c r="C103" s="73" t="s">
        <v>24</v>
      </c>
      <c r="D103" s="76">
        <v>41.910000000000004</v>
      </c>
      <c r="E103" s="67"/>
      <c r="F103" s="67">
        <f>+E103*D103</f>
        <v>0</v>
      </c>
    </row>
    <row r="104" spans="1:6" x14ac:dyDescent="0.3">
      <c r="A104" s="83"/>
      <c r="B104" s="19"/>
      <c r="C104" s="74"/>
      <c r="D104" s="77"/>
      <c r="E104" s="68"/>
      <c r="F104" s="68"/>
    </row>
    <row r="105" spans="1:6" ht="15.6" x14ac:dyDescent="0.3">
      <c r="A105" s="18"/>
      <c r="B105" s="11" t="s">
        <v>108</v>
      </c>
      <c r="C105" s="75"/>
      <c r="D105" s="78"/>
      <c r="E105" s="69"/>
      <c r="F105" s="69"/>
    </row>
    <row r="106" spans="1:6" ht="18" x14ac:dyDescent="0.3">
      <c r="A106" s="5"/>
      <c r="B106" s="48" t="s">
        <v>131</v>
      </c>
      <c r="C106" s="49"/>
      <c r="D106" s="49"/>
      <c r="E106" s="50"/>
      <c r="F106" s="21">
        <f>SUM(F97:F105)</f>
        <v>0</v>
      </c>
    </row>
    <row r="107" spans="1:6" ht="15.6" x14ac:dyDescent="0.3">
      <c r="A107" s="51" t="s">
        <v>109</v>
      </c>
      <c r="B107" s="52"/>
      <c r="C107" s="52"/>
      <c r="D107" s="52"/>
      <c r="E107" s="52"/>
      <c r="F107" s="53"/>
    </row>
    <row r="108" spans="1:6" x14ac:dyDescent="0.3">
      <c r="A108" s="70" t="s">
        <v>110</v>
      </c>
      <c r="B108" s="15" t="s">
        <v>111</v>
      </c>
      <c r="C108" s="73" t="s">
        <v>14</v>
      </c>
      <c r="D108" s="76">
        <v>1</v>
      </c>
      <c r="E108" s="67"/>
      <c r="F108" s="67">
        <f>+D108*E108</f>
        <v>0</v>
      </c>
    </row>
    <row r="109" spans="1:6" x14ac:dyDescent="0.3">
      <c r="A109" s="71"/>
      <c r="B109" s="19"/>
      <c r="C109" s="74"/>
      <c r="D109" s="77"/>
      <c r="E109" s="68"/>
      <c r="F109" s="68"/>
    </row>
    <row r="110" spans="1:6" ht="15.6" x14ac:dyDescent="0.3">
      <c r="A110" s="72"/>
      <c r="B110" s="4" t="s">
        <v>112</v>
      </c>
      <c r="C110" s="75"/>
      <c r="D110" s="78"/>
      <c r="E110" s="69"/>
      <c r="F110" s="69"/>
    </row>
    <row r="111" spans="1:6" ht="31.2" x14ac:dyDescent="0.3">
      <c r="A111" s="70" t="s">
        <v>113</v>
      </c>
      <c r="B111" s="20" t="s">
        <v>114</v>
      </c>
      <c r="C111" s="73" t="s">
        <v>14</v>
      </c>
      <c r="D111" s="76">
        <v>1</v>
      </c>
      <c r="E111" s="67"/>
      <c r="F111" s="67">
        <f>+D111*E111</f>
        <v>0</v>
      </c>
    </row>
    <row r="112" spans="1:6" ht="12.75" customHeight="1" x14ac:dyDescent="0.3">
      <c r="A112" s="71"/>
      <c r="B112" s="19"/>
      <c r="C112" s="74"/>
      <c r="D112" s="77"/>
      <c r="E112" s="68"/>
      <c r="F112" s="68"/>
    </row>
    <row r="113" spans="1:6" ht="15.6" x14ac:dyDescent="0.3">
      <c r="A113" s="72"/>
      <c r="B113" s="4" t="s">
        <v>115</v>
      </c>
      <c r="C113" s="75"/>
      <c r="D113" s="78"/>
      <c r="E113" s="69"/>
      <c r="F113" s="69"/>
    </row>
    <row r="114" spans="1:6" ht="18" x14ac:dyDescent="0.3">
      <c r="A114" s="5"/>
      <c r="B114" s="48" t="s">
        <v>129</v>
      </c>
      <c r="C114" s="49"/>
      <c r="D114" s="49"/>
      <c r="E114" s="50"/>
      <c r="F114" s="21">
        <f>SUM(F108:F113)</f>
        <v>0</v>
      </c>
    </row>
    <row r="115" spans="1:6" ht="15.6" x14ac:dyDescent="0.3">
      <c r="A115" s="51" t="s">
        <v>116</v>
      </c>
      <c r="B115" s="52"/>
      <c r="C115" s="52"/>
      <c r="D115" s="52"/>
      <c r="E115" s="52"/>
      <c r="F115" s="53"/>
    </row>
    <row r="116" spans="1:6" ht="15.6" x14ac:dyDescent="0.3">
      <c r="A116" s="57" t="s">
        <v>117</v>
      </c>
      <c r="B116" s="20" t="s">
        <v>118</v>
      </c>
      <c r="C116" s="60" t="s">
        <v>14</v>
      </c>
      <c r="D116" s="63">
        <v>1</v>
      </c>
      <c r="E116" s="54"/>
      <c r="F116" s="54">
        <f>+E116*D116</f>
        <v>0</v>
      </c>
    </row>
    <row r="117" spans="1:6" x14ac:dyDescent="0.3">
      <c r="A117" s="58"/>
      <c r="B117" s="19"/>
      <c r="C117" s="61"/>
      <c r="D117" s="64"/>
      <c r="E117" s="55"/>
      <c r="F117" s="55"/>
    </row>
    <row r="118" spans="1:6" ht="15.6" x14ac:dyDescent="0.3">
      <c r="A118" s="66"/>
      <c r="B118" s="4" t="s">
        <v>119</v>
      </c>
      <c r="C118" s="62"/>
      <c r="D118" s="65"/>
      <c r="E118" s="56"/>
      <c r="F118" s="56"/>
    </row>
    <row r="119" spans="1:6" ht="31.2" x14ac:dyDescent="0.3">
      <c r="A119" s="57" t="s">
        <v>120</v>
      </c>
      <c r="B119" s="20" t="s">
        <v>121</v>
      </c>
      <c r="C119" s="60" t="s">
        <v>88</v>
      </c>
      <c r="D119" s="63">
        <v>1</v>
      </c>
      <c r="E119" s="54"/>
      <c r="F119" s="54">
        <f>+E119*D119</f>
        <v>0</v>
      </c>
    </row>
    <row r="120" spans="1:6" x14ac:dyDescent="0.3">
      <c r="A120" s="58"/>
      <c r="B120" s="19"/>
      <c r="C120" s="61"/>
      <c r="D120" s="64"/>
      <c r="E120" s="55"/>
      <c r="F120" s="55"/>
    </row>
    <row r="121" spans="1:6" ht="15.6" x14ac:dyDescent="0.3">
      <c r="A121" s="59"/>
      <c r="B121" s="4" t="s">
        <v>119</v>
      </c>
      <c r="C121" s="62"/>
      <c r="D121" s="65"/>
      <c r="E121" s="56"/>
      <c r="F121" s="56"/>
    </row>
    <row r="122" spans="1:6" ht="18" x14ac:dyDescent="0.3">
      <c r="A122" s="5"/>
      <c r="B122" s="48" t="s">
        <v>197</v>
      </c>
      <c r="C122" s="49"/>
      <c r="D122" s="49"/>
      <c r="E122" s="50"/>
      <c r="F122" s="21">
        <f>SUM(F116:F121)</f>
        <v>0</v>
      </c>
    </row>
    <row r="123" spans="1:6" ht="18" x14ac:dyDescent="0.3">
      <c r="A123" s="23"/>
      <c r="B123" s="24"/>
      <c r="C123" s="24"/>
      <c r="D123" s="25"/>
      <c r="E123" s="29" t="s">
        <v>134</v>
      </c>
      <c r="F123" s="21">
        <f>F16+F78+F95+F106+F114+F122</f>
        <v>0</v>
      </c>
    </row>
    <row r="124" spans="1:6" ht="18" x14ac:dyDescent="0.3">
      <c r="A124" s="26"/>
      <c r="B124" s="27"/>
      <c r="C124" s="27"/>
      <c r="D124" s="28"/>
      <c r="E124" s="29" t="s">
        <v>135</v>
      </c>
      <c r="F124" s="21">
        <f>F123*8%</f>
        <v>0</v>
      </c>
    </row>
    <row r="125" spans="1:6" ht="17.399999999999999" x14ac:dyDescent="0.3">
      <c r="E125" s="30" t="s">
        <v>136</v>
      </c>
      <c r="F125" s="21">
        <f>F123+F124</f>
        <v>0</v>
      </c>
    </row>
  </sheetData>
  <mergeCells count="182">
    <mergeCell ref="A1:F1"/>
    <mergeCell ref="A2:F2"/>
    <mergeCell ref="A3:F3"/>
    <mergeCell ref="A4:F4"/>
    <mergeCell ref="A5:F5"/>
    <mergeCell ref="A6:F6"/>
    <mergeCell ref="A13:A15"/>
    <mergeCell ref="C13:C15"/>
    <mergeCell ref="D13:D15"/>
    <mergeCell ref="E13:E15"/>
    <mergeCell ref="F13:F15"/>
    <mergeCell ref="B16:E16"/>
    <mergeCell ref="A7:F7"/>
    <mergeCell ref="A9:F9"/>
    <mergeCell ref="A10:A12"/>
    <mergeCell ref="C10:C12"/>
    <mergeCell ref="D10:D12"/>
    <mergeCell ref="E10:E12"/>
    <mergeCell ref="F10:F12"/>
    <mergeCell ref="A19:A21"/>
    <mergeCell ref="C19:C21"/>
    <mergeCell ref="D19:D21"/>
    <mergeCell ref="E19:E21"/>
    <mergeCell ref="F19:F21"/>
    <mergeCell ref="A22:A24"/>
    <mergeCell ref="C22:C24"/>
    <mergeCell ref="D22:D24"/>
    <mergeCell ref="E22:E24"/>
    <mergeCell ref="F22:F24"/>
    <mergeCell ref="A31:A33"/>
    <mergeCell ref="C31:C33"/>
    <mergeCell ref="D31:D33"/>
    <mergeCell ref="E31:E33"/>
    <mergeCell ref="F31:F33"/>
    <mergeCell ref="B34:E34"/>
    <mergeCell ref="A25:A27"/>
    <mergeCell ref="C25:C27"/>
    <mergeCell ref="D25:D27"/>
    <mergeCell ref="E25:E27"/>
    <mergeCell ref="F25:F27"/>
    <mergeCell ref="A28:A30"/>
    <mergeCell ref="C28:C30"/>
    <mergeCell ref="D28:D30"/>
    <mergeCell ref="E28:E30"/>
    <mergeCell ref="F28:F30"/>
    <mergeCell ref="A36:A38"/>
    <mergeCell ref="C36:C38"/>
    <mergeCell ref="D36:D38"/>
    <mergeCell ref="E36:E38"/>
    <mergeCell ref="F36:F38"/>
    <mergeCell ref="A39:A41"/>
    <mergeCell ref="C39:C41"/>
    <mergeCell ref="D39:D41"/>
    <mergeCell ref="E39:E41"/>
    <mergeCell ref="F39:F41"/>
    <mergeCell ref="A42:A44"/>
    <mergeCell ref="C42:C44"/>
    <mergeCell ref="D42:D44"/>
    <mergeCell ref="E42:E44"/>
    <mergeCell ref="F42:F44"/>
    <mergeCell ref="A45:A47"/>
    <mergeCell ref="C45:C47"/>
    <mergeCell ref="D45:D47"/>
    <mergeCell ref="E45:E47"/>
    <mergeCell ref="F45:F47"/>
    <mergeCell ref="A48:A50"/>
    <mergeCell ref="C48:C50"/>
    <mergeCell ref="D48:D50"/>
    <mergeCell ref="E48:E50"/>
    <mergeCell ref="F48:F50"/>
    <mergeCell ref="A51:A53"/>
    <mergeCell ref="C51:C53"/>
    <mergeCell ref="D51:D53"/>
    <mergeCell ref="E51:E53"/>
    <mergeCell ref="F51:F53"/>
    <mergeCell ref="A54:A56"/>
    <mergeCell ref="C54:C56"/>
    <mergeCell ref="D54:D56"/>
    <mergeCell ref="E54:E56"/>
    <mergeCell ref="F54:F56"/>
    <mergeCell ref="A57:A59"/>
    <mergeCell ref="C57:C59"/>
    <mergeCell ref="D57:D59"/>
    <mergeCell ref="E57:E59"/>
    <mergeCell ref="F57:F59"/>
    <mergeCell ref="A66:A68"/>
    <mergeCell ref="C66:C68"/>
    <mergeCell ref="D66:D68"/>
    <mergeCell ref="E66:E68"/>
    <mergeCell ref="F66:F68"/>
    <mergeCell ref="B69:E69"/>
    <mergeCell ref="A60:A62"/>
    <mergeCell ref="C60:C62"/>
    <mergeCell ref="D60:D62"/>
    <mergeCell ref="E60:E62"/>
    <mergeCell ref="F60:F62"/>
    <mergeCell ref="A63:A65"/>
    <mergeCell ref="C63:C65"/>
    <mergeCell ref="D63:D65"/>
    <mergeCell ref="E63:E65"/>
    <mergeCell ref="F63:F65"/>
    <mergeCell ref="A71:A73"/>
    <mergeCell ref="C71:C73"/>
    <mergeCell ref="D71:D73"/>
    <mergeCell ref="E71:E73"/>
    <mergeCell ref="F71:F73"/>
    <mergeCell ref="A74:A76"/>
    <mergeCell ref="C74:C76"/>
    <mergeCell ref="D74:D76"/>
    <mergeCell ref="E74:E76"/>
    <mergeCell ref="F74:F76"/>
    <mergeCell ref="F80:F82"/>
    <mergeCell ref="A83:A85"/>
    <mergeCell ref="C83:C85"/>
    <mergeCell ref="D83:D85"/>
    <mergeCell ref="E83:E85"/>
    <mergeCell ref="F83:F85"/>
    <mergeCell ref="B77:E77"/>
    <mergeCell ref="B78:E78"/>
    <mergeCell ref="A80:A82"/>
    <mergeCell ref="C80:C82"/>
    <mergeCell ref="D80:D82"/>
    <mergeCell ref="E80:E82"/>
    <mergeCell ref="A86:A88"/>
    <mergeCell ref="C86:C88"/>
    <mergeCell ref="D86:D88"/>
    <mergeCell ref="E86:E88"/>
    <mergeCell ref="F86:F88"/>
    <mergeCell ref="A89:A91"/>
    <mergeCell ref="C89:C91"/>
    <mergeCell ref="D89:D91"/>
    <mergeCell ref="E89:E91"/>
    <mergeCell ref="F89:F91"/>
    <mergeCell ref="A97:A99"/>
    <mergeCell ref="C97:C99"/>
    <mergeCell ref="D97:D99"/>
    <mergeCell ref="E97:E99"/>
    <mergeCell ref="F97:F99"/>
    <mergeCell ref="A92:A94"/>
    <mergeCell ref="C92:C94"/>
    <mergeCell ref="D92:D94"/>
    <mergeCell ref="E92:E94"/>
    <mergeCell ref="F92:F94"/>
    <mergeCell ref="B95:E95"/>
    <mergeCell ref="A108:A110"/>
    <mergeCell ref="C108:C110"/>
    <mergeCell ref="D108:D110"/>
    <mergeCell ref="E108:E110"/>
    <mergeCell ref="A100:A102"/>
    <mergeCell ref="C100:C102"/>
    <mergeCell ref="D100:D102"/>
    <mergeCell ref="E100:E102"/>
    <mergeCell ref="F100:F102"/>
    <mergeCell ref="A103:A104"/>
    <mergeCell ref="C103:C105"/>
    <mergeCell ref="D103:D105"/>
    <mergeCell ref="E103:E105"/>
    <mergeCell ref="F103:F105"/>
    <mergeCell ref="B122:E122"/>
    <mergeCell ref="A17:F17"/>
    <mergeCell ref="A79:F79"/>
    <mergeCell ref="A96:F96"/>
    <mergeCell ref="A107:F107"/>
    <mergeCell ref="A115:F115"/>
    <mergeCell ref="F116:F118"/>
    <mergeCell ref="A119:A121"/>
    <mergeCell ref="C119:C121"/>
    <mergeCell ref="D119:D121"/>
    <mergeCell ref="E119:E121"/>
    <mergeCell ref="F119:F121"/>
    <mergeCell ref="B114:E114"/>
    <mergeCell ref="A116:A118"/>
    <mergeCell ref="C116:C118"/>
    <mergeCell ref="D116:D118"/>
    <mergeCell ref="E116:E118"/>
    <mergeCell ref="F108:F110"/>
    <mergeCell ref="A111:A113"/>
    <mergeCell ref="C111:C113"/>
    <mergeCell ref="D111:D113"/>
    <mergeCell ref="E111:E113"/>
    <mergeCell ref="F111:F113"/>
    <mergeCell ref="B106:E106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60" orientation="portrait" verticalDpi="0" r:id="rId1"/>
  <rowBreaks count="1" manualBreakCount="1">
    <brk id="7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52B62-8A0F-49D1-9E66-56CD694716DE}">
  <dimension ref="A1:F125"/>
  <sheetViews>
    <sheetView zoomScale="90" zoomScaleNormal="90" workbookViewId="0">
      <pane ySplit="8" topLeftCell="A15" activePane="bottomLeft" state="frozen"/>
      <selection pane="bottomLeft" activeCell="B64" sqref="B64"/>
    </sheetView>
  </sheetViews>
  <sheetFormatPr baseColWidth="10" defaultRowHeight="14.4" x14ac:dyDescent="0.3"/>
  <cols>
    <col min="1" max="1" width="5.44140625" customWidth="1"/>
    <col min="2" max="2" width="85.109375" customWidth="1"/>
    <col min="3" max="3" width="13.44140625" customWidth="1"/>
    <col min="4" max="4" width="12.44140625" customWidth="1"/>
    <col min="5" max="5" width="17.109375" customWidth="1"/>
    <col min="6" max="6" width="16.6640625" customWidth="1"/>
    <col min="7" max="256" width="8.88671875" customWidth="1"/>
    <col min="257" max="257" width="5.44140625" customWidth="1"/>
    <col min="258" max="258" width="85.109375" customWidth="1"/>
    <col min="259" max="259" width="13.44140625" customWidth="1"/>
    <col min="260" max="260" width="12.44140625" customWidth="1"/>
    <col min="261" max="261" width="17.109375" customWidth="1"/>
    <col min="262" max="262" width="16.6640625" customWidth="1"/>
    <col min="263" max="512" width="8.88671875" customWidth="1"/>
    <col min="513" max="513" width="5.44140625" customWidth="1"/>
    <col min="514" max="514" width="85.109375" customWidth="1"/>
    <col min="515" max="515" width="13.44140625" customWidth="1"/>
    <col min="516" max="516" width="12.44140625" customWidth="1"/>
    <col min="517" max="517" width="17.109375" customWidth="1"/>
    <col min="518" max="518" width="16.6640625" customWidth="1"/>
    <col min="519" max="768" width="8.88671875" customWidth="1"/>
    <col min="769" max="769" width="5.44140625" customWidth="1"/>
    <col min="770" max="770" width="85.109375" customWidth="1"/>
    <col min="771" max="771" width="13.44140625" customWidth="1"/>
    <col min="772" max="772" width="12.44140625" customWidth="1"/>
    <col min="773" max="773" width="17.109375" customWidth="1"/>
    <col min="774" max="774" width="16.6640625" customWidth="1"/>
    <col min="775" max="1024" width="8.88671875" customWidth="1"/>
    <col min="1025" max="1025" width="5.44140625" customWidth="1"/>
    <col min="1026" max="1026" width="85.109375" customWidth="1"/>
    <col min="1027" max="1027" width="13.44140625" customWidth="1"/>
    <col min="1028" max="1028" width="12.44140625" customWidth="1"/>
    <col min="1029" max="1029" width="17.109375" customWidth="1"/>
    <col min="1030" max="1030" width="16.6640625" customWidth="1"/>
    <col min="1031" max="1280" width="8.88671875" customWidth="1"/>
    <col min="1281" max="1281" width="5.44140625" customWidth="1"/>
    <col min="1282" max="1282" width="85.109375" customWidth="1"/>
    <col min="1283" max="1283" width="13.44140625" customWidth="1"/>
    <col min="1284" max="1284" width="12.44140625" customWidth="1"/>
    <col min="1285" max="1285" width="17.109375" customWidth="1"/>
    <col min="1286" max="1286" width="16.6640625" customWidth="1"/>
    <col min="1287" max="1536" width="8.88671875" customWidth="1"/>
    <col min="1537" max="1537" width="5.44140625" customWidth="1"/>
    <col min="1538" max="1538" width="85.109375" customWidth="1"/>
    <col min="1539" max="1539" width="13.44140625" customWidth="1"/>
    <col min="1540" max="1540" width="12.44140625" customWidth="1"/>
    <col min="1541" max="1541" width="17.109375" customWidth="1"/>
    <col min="1542" max="1542" width="16.6640625" customWidth="1"/>
    <col min="1543" max="1792" width="8.88671875" customWidth="1"/>
    <col min="1793" max="1793" width="5.44140625" customWidth="1"/>
    <col min="1794" max="1794" width="85.109375" customWidth="1"/>
    <col min="1795" max="1795" width="13.44140625" customWidth="1"/>
    <col min="1796" max="1796" width="12.44140625" customWidth="1"/>
    <col min="1797" max="1797" width="17.109375" customWidth="1"/>
    <col min="1798" max="1798" width="16.6640625" customWidth="1"/>
    <col min="1799" max="2048" width="8.88671875" customWidth="1"/>
    <col min="2049" max="2049" width="5.44140625" customWidth="1"/>
    <col min="2050" max="2050" width="85.109375" customWidth="1"/>
    <col min="2051" max="2051" width="13.44140625" customWidth="1"/>
    <col min="2052" max="2052" width="12.44140625" customWidth="1"/>
    <col min="2053" max="2053" width="17.109375" customWidth="1"/>
    <col min="2054" max="2054" width="16.6640625" customWidth="1"/>
    <col min="2055" max="2304" width="8.88671875" customWidth="1"/>
    <col min="2305" max="2305" width="5.44140625" customWidth="1"/>
    <col min="2306" max="2306" width="85.109375" customWidth="1"/>
    <col min="2307" max="2307" width="13.44140625" customWidth="1"/>
    <col min="2308" max="2308" width="12.44140625" customWidth="1"/>
    <col min="2309" max="2309" width="17.109375" customWidth="1"/>
    <col min="2310" max="2310" width="16.6640625" customWidth="1"/>
    <col min="2311" max="2560" width="8.88671875" customWidth="1"/>
    <col min="2561" max="2561" width="5.44140625" customWidth="1"/>
    <col min="2562" max="2562" width="85.109375" customWidth="1"/>
    <col min="2563" max="2563" width="13.44140625" customWidth="1"/>
    <col min="2564" max="2564" width="12.44140625" customWidth="1"/>
    <col min="2565" max="2565" width="17.109375" customWidth="1"/>
    <col min="2566" max="2566" width="16.6640625" customWidth="1"/>
    <col min="2567" max="2816" width="8.88671875" customWidth="1"/>
    <col min="2817" max="2817" width="5.44140625" customWidth="1"/>
    <col min="2818" max="2818" width="85.109375" customWidth="1"/>
    <col min="2819" max="2819" width="13.44140625" customWidth="1"/>
    <col min="2820" max="2820" width="12.44140625" customWidth="1"/>
    <col min="2821" max="2821" width="17.109375" customWidth="1"/>
    <col min="2822" max="2822" width="16.6640625" customWidth="1"/>
    <col min="2823" max="3072" width="8.88671875" customWidth="1"/>
    <col min="3073" max="3073" width="5.44140625" customWidth="1"/>
    <col min="3074" max="3074" width="85.109375" customWidth="1"/>
    <col min="3075" max="3075" width="13.44140625" customWidth="1"/>
    <col min="3076" max="3076" width="12.44140625" customWidth="1"/>
    <col min="3077" max="3077" width="17.109375" customWidth="1"/>
    <col min="3078" max="3078" width="16.6640625" customWidth="1"/>
    <col min="3079" max="3328" width="8.88671875" customWidth="1"/>
    <col min="3329" max="3329" width="5.44140625" customWidth="1"/>
    <col min="3330" max="3330" width="85.109375" customWidth="1"/>
    <col min="3331" max="3331" width="13.44140625" customWidth="1"/>
    <col min="3332" max="3332" width="12.44140625" customWidth="1"/>
    <col min="3333" max="3333" width="17.109375" customWidth="1"/>
    <col min="3334" max="3334" width="16.6640625" customWidth="1"/>
    <col min="3335" max="3584" width="8.88671875" customWidth="1"/>
    <col min="3585" max="3585" width="5.44140625" customWidth="1"/>
    <col min="3586" max="3586" width="85.109375" customWidth="1"/>
    <col min="3587" max="3587" width="13.44140625" customWidth="1"/>
    <col min="3588" max="3588" width="12.44140625" customWidth="1"/>
    <col min="3589" max="3589" width="17.109375" customWidth="1"/>
    <col min="3590" max="3590" width="16.6640625" customWidth="1"/>
    <col min="3591" max="3840" width="8.88671875" customWidth="1"/>
    <col min="3841" max="3841" width="5.44140625" customWidth="1"/>
    <col min="3842" max="3842" width="85.109375" customWidth="1"/>
    <col min="3843" max="3843" width="13.44140625" customWidth="1"/>
    <col min="3844" max="3844" width="12.44140625" customWidth="1"/>
    <col min="3845" max="3845" width="17.109375" customWidth="1"/>
    <col min="3846" max="3846" width="16.6640625" customWidth="1"/>
    <col min="3847" max="4096" width="8.88671875" customWidth="1"/>
    <col min="4097" max="4097" width="5.44140625" customWidth="1"/>
    <col min="4098" max="4098" width="85.109375" customWidth="1"/>
    <col min="4099" max="4099" width="13.44140625" customWidth="1"/>
    <col min="4100" max="4100" width="12.44140625" customWidth="1"/>
    <col min="4101" max="4101" width="17.109375" customWidth="1"/>
    <col min="4102" max="4102" width="16.6640625" customWidth="1"/>
    <col min="4103" max="4352" width="8.88671875" customWidth="1"/>
    <col min="4353" max="4353" width="5.44140625" customWidth="1"/>
    <col min="4354" max="4354" width="85.109375" customWidth="1"/>
    <col min="4355" max="4355" width="13.44140625" customWidth="1"/>
    <col min="4356" max="4356" width="12.44140625" customWidth="1"/>
    <col min="4357" max="4357" width="17.109375" customWidth="1"/>
    <col min="4358" max="4358" width="16.6640625" customWidth="1"/>
    <col min="4359" max="4608" width="8.88671875" customWidth="1"/>
    <col min="4609" max="4609" width="5.44140625" customWidth="1"/>
    <col min="4610" max="4610" width="85.109375" customWidth="1"/>
    <col min="4611" max="4611" width="13.44140625" customWidth="1"/>
    <col min="4612" max="4612" width="12.44140625" customWidth="1"/>
    <col min="4613" max="4613" width="17.109375" customWidth="1"/>
    <col min="4614" max="4614" width="16.6640625" customWidth="1"/>
    <col min="4615" max="4864" width="8.88671875" customWidth="1"/>
    <col min="4865" max="4865" width="5.44140625" customWidth="1"/>
    <col min="4866" max="4866" width="85.109375" customWidth="1"/>
    <col min="4867" max="4867" width="13.44140625" customWidth="1"/>
    <col min="4868" max="4868" width="12.44140625" customWidth="1"/>
    <col min="4869" max="4869" width="17.109375" customWidth="1"/>
    <col min="4870" max="4870" width="16.6640625" customWidth="1"/>
    <col min="4871" max="5120" width="8.88671875" customWidth="1"/>
    <col min="5121" max="5121" width="5.44140625" customWidth="1"/>
    <col min="5122" max="5122" width="85.109375" customWidth="1"/>
    <col min="5123" max="5123" width="13.44140625" customWidth="1"/>
    <col min="5124" max="5124" width="12.44140625" customWidth="1"/>
    <col min="5125" max="5125" width="17.109375" customWidth="1"/>
    <col min="5126" max="5126" width="16.6640625" customWidth="1"/>
    <col min="5127" max="5376" width="8.88671875" customWidth="1"/>
    <col min="5377" max="5377" width="5.44140625" customWidth="1"/>
    <col min="5378" max="5378" width="85.109375" customWidth="1"/>
    <col min="5379" max="5379" width="13.44140625" customWidth="1"/>
    <col min="5380" max="5380" width="12.44140625" customWidth="1"/>
    <col min="5381" max="5381" width="17.109375" customWidth="1"/>
    <col min="5382" max="5382" width="16.6640625" customWidth="1"/>
    <col min="5383" max="5632" width="8.88671875" customWidth="1"/>
    <col min="5633" max="5633" width="5.44140625" customWidth="1"/>
    <col min="5634" max="5634" width="85.109375" customWidth="1"/>
    <col min="5635" max="5635" width="13.44140625" customWidth="1"/>
    <col min="5636" max="5636" width="12.44140625" customWidth="1"/>
    <col min="5637" max="5637" width="17.109375" customWidth="1"/>
    <col min="5638" max="5638" width="16.6640625" customWidth="1"/>
    <col min="5639" max="5888" width="8.88671875" customWidth="1"/>
    <col min="5889" max="5889" width="5.44140625" customWidth="1"/>
    <col min="5890" max="5890" width="85.109375" customWidth="1"/>
    <col min="5891" max="5891" width="13.44140625" customWidth="1"/>
    <col min="5892" max="5892" width="12.44140625" customWidth="1"/>
    <col min="5893" max="5893" width="17.109375" customWidth="1"/>
    <col min="5894" max="5894" width="16.6640625" customWidth="1"/>
    <col min="5895" max="6144" width="8.88671875" customWidth="1"/>
    <col min="6145" max="6145" width="5.44140625" customWidth="1"/>
    <col min="6146" max="6146" width="85.109375" customWidth="1"/>
    <col min="6147" max="6147" width="13.44140625" customWidth="1"/>
    <col min="6148" max="6148" width="12.44140625" customWidth="1"/>
    <col min="6149" max="6149" width="17.109375" customWidth="1"/>
    <col min="6150" max="6150" width="16.6640625" customWidth="1"/>
    <col min="6151" max="6400" width="8.88671875" customWidth="1"/>
    <col min="6401" max="6401" width="5.44140625" customWidth="1"/>
    <col min="6402" max="6402" width="85.109375" customWidth="1"/>
    <col min="6403" max="6403" width="13.44140625" customWidth="1"/>
    <col min="6404" max="6404" width="12.44140625" customWidth="1"/>
    <col min="6405" max="6405" width="17.109375" customWidth="1"/>
    <col min="6406" max="6406" width="16.6640625" customWidth="1"/>
    <col min="6407" max="6656" width="8.88671875" customWidth="1"/>
    <col min="6657" max="6657" width="5.44140625" customWidth="1"/>
    <col min="6658" max="6658" width="85.109375" customWidth="1"/>
    <col min="6659" max="6659" width="13.44140625" customWidth="1"/>
    <col min="6660" max="6660" width="12.44140625" customWidth="1"/>
    <col min="6661" max="6661" width="17.109375" customWidth="1"/>
    <col min="6662" max="6662" width="16.6640625" customWidth="1"/>
    <col min="6663" max="6912" width="8.88671875" customWidth="1"/>
    <col min="6913" max="6913" width="5.44140625" customWidth="1"/>
    <col min="6914" max="6914" width="85.109375" customWidth="1"/>
    <col min="6915" max="6915" width="13.44140625" customWidth="1"/>
    <col min="6916" max="6916" width="12.44140625" customWidth="1"/>
    <col min="6917" max="6917" width="17.109375" customWidth="1"/>
    <col min="6918" max="6918" width="16.6640625" customWidth="1"/>
    <col min="6919" max="7168" width="8.88671875" customWidth="1"/>
    <col min="7169" max="7169" width="5.44140625" customWidth="1"/>
    <col min="7170" max="7170" width="85.109375" customWidth="1"/>
    <col min="7171" max="7171" width="13.44140625" customWidth="1"/>
    <col min="7172" max="7172" width="12.44140625" customWidth="1"/>
    <col min="7173" max="7173" width="17.109375" customWidth="1"/>
    <col min="7174" max="7174" width="16.6640625" customWidth="1"/>
    <col min="7175" max="7424" width="8.88671875" customWidth="1"/>
    <col min="7425" max="7425" width="5.44140625" customWidth="1"/>
    <col min="7426" max="7426" width="85.109375" customWidth="1"/>
    <col min="7427" max="7427" width="13.44140625" customWidth="1"/>
    <col min="7428" max="7428" width="12.44140625" customWidth="1"/>
    <col min="7429" max="7429" width="17.109375" customWidth="1"/>
    <col min="7430" max="7430" width="16.6640625" customWidth="1"/>
    <col min="7431" max="7680" width="8.88671875" customWidth="1"/>
    <col min="7681" max="7681" width="5.44140625" customWidth="1"/>
    <col min="7682" max="7682" width="85.109375" customWidth="1"/>
    <col min="7683" max="7683" width="13.44140625" customWidth="1"/>
    <col min="7684" max="7684" width="12.44140625" customWidth="1"/>
    <col min="7685" max="7685" width="17.109375" customWidth="1"/>
    <col min="7686" max="7686" width="16.6640625" customWidth="1"/>
    <col min="7687" max="7936" width="8.88671875" customWidth="1"/>
    <col min="7937" max="7937" width="5.44140625" customWidth="1"/>
    <col min="7938" max="7938" width="85.109375" customWidth="1"/>
    <col min="7939" max="7939" width="13.44140625" customWidth="1"/>
    <col min="7940" max="7940" width="12.44140625" customWidth="1"/>
    <col min="7941" max="7941" width="17.109375" customWidth="1"/>
    <col min="7942" max="7942" width="16.6640625" customWidth="1"/>
    <col min="7943" max="8192" width="8.88671875" customWidth="1"/>
    <col min="8193" max="8193" width="5.44140625" customWidth="1"/>
    <col min="8194" max="8194" width="85.109375" customWidth="1"/>
    <col min="8195" max="8195" width="13.44140625" customWidth="1"/>
    <col min="8196" max="8196" width="12.44140625" customWidth="1"/>
    <col min="8197" max="8197" width="17.109375" customWidth="1"/>
    <col min="8198" max="8198" width="16.6640625" customWidth="1"/>
    <col min="8199" max="8448" width="8.88671875" customWidth="1"/>
    <col min="8449" max="8449" width="5.44140625" customWidth="1"/>
    <col min="8450" max="8450" width="85.109375" customWidth="1"/>
    <col min="8451" max="8451" width="13.44140625" customWidth="1"/>
    <col min="8452" max="8452" width="12.44140625" customWidth="1"/>
    <col min="8453" max="8453" width="17.109375" customWidth="1"/>
    <col min="8454" max="8454" width="16.6640625" customWidth="1"/>
    <col min="8455" max="8704" width="8.88671875" customWidth="1"/>
    <col min="8705" max="8705" width="5.44140625" customWidth="1"/>
    <col min="8706" max="8706" width="85.109375" customWidth="1"/>
    <col min="8707" max="8707" width="13.44140625" customWidth="1"/>
    <col min="8708" max="8708" width="12.44140625" customWidth="1"/>
    <col min="8709" max="8709" width="17.109375" customWidth="1"/>
    <col min="8710" max="8710" width="16.6640625" customWidth="1"/>
    <col min="8711" max="8960" width="8.88671875" customWidth="1"/>
    <col min="8961" max="8961" width="5.44140625" customWidth="1"/>
    <col min="8962" max="8962" width="85.109375" customWidth="1"/>
    <col min="8963" max="8963" width="13.44140625" customWidth="1"/>
    <col min="8964" max="8964" width="12.44140625" customWidth="1"/>
    <col min="8965" max="8965" width="17.109375" customWidth="1"/>
    <col min="8966" max="8966" width="16.6640625" customWidth="1"/>
    <col min="8967" max="9216" width="8.88671875" customWidth="1"/>
    <col min="9217" max="9217" width="5.44140625" customWidth="1"/>
    <col min="9218" max="9218" width="85.109375" customWidth="1"/>
    <col min="9219" max="9219" width="13.44140625" customWidth="1"/>
    <col min="9220" max="9220" width="12.44140625" customWidth="1"/>
    <col min="9221" max="9221" width="17.109375" customWidth="1"/>
    <col min="9222" max="9222" width="16.6640625" customWidth="1"/>
    <col min="9223" max="9472" width="8.88671875" customWidth="1"/>
    <col min="9473" max="9473" width="5.44140625" customWidth="1"/>
    <col min="9474" max="9474" width="85.109375" customWidth="1"/>
    <col min="9475" max="9475" width="13.44140625" customWidth="1"/>
    <col min="9476" max="9476" width="12.44140625" customWidth="1"/>
    <col min="9477" max="9477" width="17.109375" customWidth="1"/>
    <col min="9478" max="9478" width="16.6640625" customWidth="1"/>
    <col min="9479" max="9728" width="8.88671875" customWidth="1"/>
    <col min="9729" max="9729" width="5.44140625" customWidth="1"/>
    <col min="9730" max="9730" width="85.109375" customWidth="1"/>
    <col min="9731" max="9731" width="13.44140625" customWidth="1"/>
    <col min="9732" max="9732" width="12.44140625" customWidth="1"/>
    <col min="9733" max="9733" width="17.109375" customWidth="1"/>
    <col min="9734" max="9734" width="16.6640625" customWidth="1"/>
    <col min="9735" max="9984" width="8.88671875" customWidth="1"/>
    <col min="9985" max="9985" width="5.44140625" customWidth="1"/>
    <col min="9986" max="9986" width="85.109375" customWidth="1"/>
    <col min="9987" max="9987" width="13.44140625" customWidth="1"/>
    <col min="9988" max="9988" width="12.44140625" customWidth="1"/>
    <col min="9989" max="9989" width="17.109375" customWidth="1"/>
    <col min="9990" max="9990" width="16.6640625" customWidth="1"/>
    <col min="9991" max="10240" width="8.88671875" customWidth="1"/>
    <col min="10241" max="10241" width="5.44140625" customWidth="1"/>
    <col min="10242" max="10242" width="85.109375" customWidth="1"/>
    <col min="10243" max="10243" width="13.44140625" customWidth="1"/>
    <col min="10244" max="10244" width="12.44140625" customWidth="1"/>
    <col min="10245" max="10245" width="17.109375" customWidth="1"/>
    <col min="10246" max="10246" width="16.6640625" customWidth="1"/>
    <col min="10247" max="10496" width="8.88671875" customWidth="1"/>
    <col min="10497" max="10497" width="5.44140625" customWidth="1"/>
    <col min="10498" max="10498" width="85.109375" customWidth="1"/>
    <col min="10499" max="10499" width="13.44140625" customWidth="1"/>
    <col min="10500" max="10500" width="12.44140625" customWidth="1"/>
    <col min="10501" max="10501" width="17.109375" customWidth="1"/>
    <col min="10502" max="10502" width="16.6640625" customWidth="1"/>
    <col min="10503" max="10752" width="8.88671875" customWidth="1"/>
    <col min="10753" max="10753" width="5.44140625" customWidth="1"/>
    <col min="10754" max="10754" width="85.109375" customWidth="1"/>
    <col min="10755" max="10755" width="13.44140625" customWidth="1"/>
    <col min="10756" max="10756" width="12.44140625" customWidth="1"/>
    <col min="10757" max="10757" width="17.109375" customWidth="1"/>
    <col min="10758" max="10758" width="16.6640625" customWidth="1"/>
    <col min="10759" max="11008" width="8.88671875" customWidth="1"/>
    <col min="11009" max="11009" width="5.44140625" customWidth="1"/>
    <col min="11010" max="11010" width="85.109375" customWidth="1"/>
    <col min="11011" max="11011" width="13.44140625" customWidth="1"/>
    <col min="11012" max="11012" width="12.44140625" customWidth="1"/>
    <col min="11013" max="11013" width="17.109375" customWidth="1"/>
    <col min="11014" max="11014" width="16.6640625" customWidth="1"/>
    <col min="11015" max="11264" width="8.88671875" customWidth="1"/>
    <col min="11265" max="11265" width="5.44140625" customWidth="1"/>
    <col min="11266" max="11266" width="85.109375" customWidth="1"/>
    <col min="11267" max="11267" width="13.44140625" customWidth="1"/>
    <col min="11268" max="11268" width="12.44140625" customWidth="1"/>
    <col min="11269" max="11269" width="17.109375" customWidth="1"/>
    <col min="11270" max="11270" width="16.6640625" customWidth="1"/>
    <col min="11271" max="11520" width="8.88671875" customWidth="1"/>
    <col min="11521" max="11521" width="5.44140625" customWidth="1"/>
    <col min="11522" max="11522" width="85.109375" customWidth="1"/>
    <col min="11523" max="11523" width="13.44140625" customWidth="1"/>
    <col min="11524" max="11524" width="12.44140625" customWidth="1"/>
    <col min="11525" max="11525" width="17.109375" customWidth="1"/>
    <col min="11526" max="11526" width="16.6640625" customWidth="1"/>
    <col min="11527" max="11776" width="8.88671875" customWidth="1"/>
    <col min="11777" max="11777" width="5.44140625" customWidth="1"/>
    <col min="11778" max="11778" width="85.109375" customWidth="1"/>
    <col min="11779" max="11779" width="13.44140625" customWidth="1"/>
    <col min="11780" max="11780" width="12.44140625" customWidth="1"/>
    <col min="11781" max="11781" width="17.109375" customWidth="1"/>
    <col min="11782" max="11782" width="16.6640625" customWidth="1"/>
    <col min="11783" max="12032" width="8.88671875" customWidth="1"/>
    <col min="12033" max="12033" width="5.44140625" customWidth="1"/>
    <col min="12034" max="12034" width="85.109375" customWidth="1"/>
    <col min="12035" max="12035" width="13.44140625" customWidth="1"/>
    <col min="12036" max="12036" width="12.44140625" customWidth="1"/>
    <col min="12037" max="12037" width="17.109375" customWidth="1"/>
    <col min="12038" max="12038" width="16.6640625" customWidth="1"/>
    <col min="12039" max="12288" width="8.88671875" customWidth="1"/>
    <col min="12289" max="12289" width="5.44140625" customWidth="1"/>
    <col min="12290" max="12290" width="85.109375" customWidth="1"/>
    <col min="12291" max="12291" width="13.44140625" customWidth="1"/>
    <col min="12292" max="12292" width="12.44140625" customWidth="1"/>
    <col min="12293" max="12293" width="17.109375" customWidth="1"/>
    <col min="12294" max="12294" width="16.6640625" customWidth="1"/>
    <col min="12295" max="12544" width="8.88671875" customWidth="1"/>
    <col min="12545" max="12545" width="5.44140625" customWidth="1"/>
    <col min="12546" max="12546" width="85.109375" customWidth="1"/>
    <col min="12547" max="12547" width="13.44140625" customWidth="1"/>
    <col min="12548" max="12548" width="12.44140625" customWidth="1"/>
    <col min="12549" max="12549" width="17.109375" customWidth="1"/>
    <col min="12550" max="12550" width="16.6640625" customWidth="1"/>
    <col min="12551" max="12800" width="8.88671875" customWidth="1"/>
    <col min="12801" max="12801" width="5.44140625" customWidth="1"/>
    <col min="12802" max="12802" width="85.109375" customWidth="1"/>
    <col min="12803" max="12803" width="13.44140625" customWidth="1"/>
    <col min="12804" max="12804" width="12.44140625" customWidth="1"/>
    <col min="12805" max="12805" width="17.109375" customWidth="1"/>
    <col min="12806" max="12806" width="16.6640625" customWidth="1"/>
    <col min="12807" max="13056" width="8.88671875" customWidth="1"/>
    <col min="13057" max="13057" width="5.44140625" customWidth="1"/>
    <col min="13058" max="13058" width="85.109375" customWidth="1"/>
    <col min="13059" max="13059" width="13.44140625" customWidth="1"/>
    <col min="13060" max="13060" width="12.44140625" customWidth="1"/>
    <col min="13061" max="13061" width="17.109375" customWidth="1"/>
    <col min="13062" max="13062" width="16.6640625" customWidth="1"/>
    <col min="13063" max="13312" width="8.88671875" customWidth="1"/>
    <col min="13313" max="13313" width="5.44140625" customWidth="1"/>
    <col min="13314" max="13314" width="85.109375" customWidth="1"/>
    <col min="13315" max="13315" width="13.44140625" customWidth="1"/>
    <col min="13316" max="13316" width="12.44140625" customWidth="1"/>
    <col min="13317" max="13317" width="17.109375" customWidth="1"/>
    <col min="13318" max="13318" width="16.6640625" customWidth="1"/>
    <col min="13319" max="13568" width="8.88671875" customWidth="1"/>
    <col min="13569" max="13569" width="5.44140625" customWidth="1"/>
    <col min="13570" max="13570" width="85.109375" customWidth="1"/>
    <col min="13571" max="13571" width="13.44140625" customWidth="1"/>
    <col min="13572" max="13572" width="12.44140625" customWidth="1"/>
    <col min="13573" max="13573" width="17.109375" customWidth="1"/>
    <col min="13574" max="13574" width="16.6640625" customWidth="1"/>
    <col min="13575" max="13824" width="8.88671875" customWidth="1"/>
    <col min="13825" max="13825" width="5.44140625" customWidth="1"/>
    <col min="13826" max="13826" width="85.109375" customWidth="1"/>
    <col min="13827" max="13827" width="13.44140625" customWidth="1"/>
    <col min="13828" max="13828" width="12.44140625" customWidth="1"/>
    <col min="13829" max="13829" width="17.109375" customWidth="1"/>
    <col min="13830" max="13830" width="16.6640625" customWidth="1"/>
    <col min="13831" max="14080" width="8.88671875" customWidth="1"/>
    <col min="14081" max="14081" width="5.44140625" customWidth="1"/>
    <col min="14082" max="14082" width="85.109375" customWidth="1"/>
    <col min="14083" max="14083" width="13.44140625" customWidth="1"/>
    <col min="14084" max="14084" width="12.44140625" customWidth="1"/>
    <col min="14085" max="14085" width="17.109375" customWidth="1"/>
    <col min="14086" max="14086" width="16.6640625" customWidth="1"/>
    <col min="14087" max="14336" width="8.88671875" customWidth="1"/>
    <col min="14337" max="14337" width="5.44140625" customWidth="1"/>
    <col min="14338" max="14338" width="85.109375" customWidth="1"/>
    <col min="14339" max="14339" width="13.44140625" customWidth="1"/>
    <col min="14340" max="14340" width="12.44140625" customWidth="1"/>
    <col min="14341" max="14341" width="17.109375" customWidth="1"/>
    <col min="14342" max="14342" width="16.6640625" customWidth="1"/>
    <col min="14343" max="14592" width="8.88671875" customWidth="1"/>
    <col min="14593" max="14593" width="5.44140625" customWidth="1"/>
    <col min="14594" max="14594" width="85.109375" customWidth="1"/>
    <col min="14595" max="14595" width="13.44140625" customWidth="1"/>
    <col min="14596" max="14596" width="12.44140625" customWidth="1"/>
    <col min="14597" max="14597" width="17.109375" customWidth="1"/>
    <col min="14598" max="14598" width="16.6640625" customWidth="1"/>
    <col min="14599" max="14848" width="8.88671875" customWidth="1"/>
    <col min="14849" max="14849" width="5.44140625" customWidth="1"/>
    <col min="14850" max="14850" width="85.109375" customWidth="1"/>
    <col min="14851" max="14851" width="13.44140625" customWidth="1"/>
    <col min="14852" max="14852" width="12.44140625" customWidth="1"/>
    <col min="14853" max="14853" width="17.109375" customWidth="1"/>
    <col min="14854" max="14854" width="16.6640625" customWidth="1"/>
    <col min="14855" max="15104" width="8.88671875" customWidth="1"/>
    <col min="15105" max="15105" width="5.44140625" customWidth="1"/>
    <col min="15106" max="15106" width="85.109375" customWidth="1"/>
    <col min="15107" max="15107" width="13.44140625" customWidth="1"/>
    <col min="15108" max="15108" width="12.44140625" customWidth="1"/>
    <col min="15109" max="15109" width="17.109375" customWidth="1"/>
    <col min="15110" max="15110" width="16.6640625" customWidth="1"/>
    <col min="15111" max="15360" width="8.88671875" customWidth="1"/>
    <col min="15361" max="15361" width="5.44140625" customWidth="1"/>
    <col min="15362" max="15362" width="85.109375" customWidth="1"/>
    <col min="15363" max="15363" width="13.44140625" customWidth="1"/>
    <col min="15364" max="15364" width="12.44140625" customWidth="1"/>
    <col min="15365" max="15365" width="17.109375" customWidth="1"/>
    <col min="15366" max="15366" width="16.6640625" customWidth="1"/>
    <col min="15367" max="15616" width="8.88671875" customWidth="1"/>
    <col min="15617" max="15617" width="5.44140625" customWidth="1"/>
    <col min="15618" max="15618" width="85.109375" customWidth="1"/>
    <col min="15619" max="15619" width="13.44140625" customWidth="1"/>
    <col min="15620" max="15620" width="12.44140625" customWidth="1"/>
    <col min="15621" max="15621" width="17.109375" customWidth="1"/>
    <col min="15622" max="15622" width="16.6640625" customWidth="1"/>
    <col min="15623" max="15872" width="8.88671875" customWidth="1"/>
    <col min="15873" max="15873" width="5.44140625" customWidth="1"/>
    <col min="15874" max="15874" width="85.109375" customWidth="1"/>
    <col min="15875" max="15875" width="13.44140625" customWidth="1"/>
    <col min="15876" max="15876" width="12.44140625" customWidth="1"/>
    <col min="15877" max="15877" width="17.109375" customWidth="1"/>
    <col min="15878" max="15878" width="16.6640625" customWidth="1"/>
    <col min="15879" max="16128" width="8.88671875" customWidth="1"/>
    <col min="16129" max="16129" width="5.44140625" customWidth="1"/>
    <col min="16130" max="16130" width="85.109375" customWidth="1"/>
    <col min="16131" max="16131" width="13.44140625" customWidth="1"/>
    <col min="16132" max="16132" width="12.44140625" customWidth="1"/>
    <col min="16133" max="16133" width="17.109375" customWidth="1"/>
    <col min="16134" max="16134" width="16.6640625" customWidth="1"/>
    <col min="16135" max="16384" width="8.88671875" customWidth="1"/>
  </cols>
  <sheetData>
    <row r="1" spans="1:6" ht="15.6" customHeight="1" x14ac:dyDescent="0.3">
      <c r="A1" s="104" t="s">
        <v>122</v>
      </c>
      <c r="B1" s="105"/>
      <c r="C1" s="105"/>
      <c r="D1" s="105"/>
      <c r="E1" s="105"/>
      <c r="F1" s="106"/>
    </row>
    <row r="2" spans="1:6" ht="15.6" customHeight="1" x14ac:dyDescent="0.3">
      <c r="A2" s="104" t="s">
        <v>193</v>
      </c>
      <c r="B2" s="105"/>
      <c r="C2" s="105"/>
      <c r="D2" s="105"/>
      <c r="E2" s="105"/>
      <c r="F2" s="106"/>
    </row>
    <row r="3" spans="1:6" ht="15.6" x14ac:dyDescent="0.3">
      <c r="A3" s="104" t="s">
        <v>1</v>
      </c>
      <c r="B3" s="105"/>
      <c r="C3" s="105"/>
      <c r="D3" s="105"/>
      <c r="E3" s="105"/>
      <c r="F3" s="106"/>
    </row>
    <row r="4" spans="1:6" ht="15.6" x14ac:dyDescent="0.3">
      <c r="A4" s="104" t="s">
        <v>2</v>
      </c>
      <c r="B4" s="105"/>
      <c r="C4" s="105"/>
      <c r="D4" s="105"/>
      <c r="E4" s="105"/>
      <c r="F4" s="106"/>
    </row>
    <row r="5" spans="1:6" ht="15.75" customHeight="1" x14ac:dyDescent="0.3">
      <c r="A5" s="101" t="s">
        <v>200</v>
      </c>
      <c r="B5" s="102"/>
      <c r="C5" s="102"/>
      <c r="D5" s="102"/>
      <c r="E5" s="102"/>
      <c r="F5" s="103"/>
    </row>
    <row r="6" spans="1:6" ht="15.75" customHeight="1" x14ac:dyDescent="0.3">
      <c r="A6" s="101" t="s">
        <v>201</v>
      </c>
      <c r="B6" s="102"/>
      <c r="C6" s="102"/>
      <c r="D6" s="102"/>
      <c r="E6" s="102"/>
      <c r="F6" s="103"/>
    </row>
    <row r="7" spans="1:6" ht="15.75" customHeight="1" x14ac:dyDescent="0.3">
      <c r="A7" s="101" t="s">
        <v>202</v>
      </c>
      <c r="B7" s="102"/>
      <c r="C7" s="102"/>
      <c r="D7" s="102"/>
      <c r="E7" s="102"/>
      <c r="F7" s="103"/>
    </row>
    <row r="8" spans="1:6" ht="15.6" x14ac:dyDescent="0.3">
      <c r="A8" s="1" t="s">
        <v>5</v>
      </c>
      <c r="B8" s="1" t="s">
        <v>6</v>
      </c>
      <c r="C8" s="1" t="s">
        <v>7</v>
      </c>
      <c r="D8" s="1" t="s">
        <v>8</v>
      </c>
      <c r="E8" s="1" t="s">
        <v>9</v>
      </c>
      <c r="F8" s="1" t="s">
        <v>10</v>
      </c>
    </row>
    <row r="9" spans="1:6" ht="15.6" x14ac:dyDescent="0.3">
      <c r="A9" s="51" t="s">
        <v>211</v>
      </c>
      <c r="B9" s="52"/>
      <c r="C9" s="52"/>
      <c r="D9" s="52"/>
      <c r="E9" s="52"/>
      <c r="F9" s="53"/>
    </row>
    <row r="10" spans="1:6" ht="15.6" x14ac:dyDescent="0.3">
      <c r="A10" s="70" t="s">
        <v>12</v>
      </c>
      <c r="B10" s="2" t="s">
        <v>13</v>
      </c>
      <c r="C10" s="60" t="s">
        <v>14</v>
      </c>
      <c r="D10" s="63">
        <v>1</v>
      </c>
      <c r="E10" s="54"/>
      <c r="F10" s="54">
        <f>+E10*D10</f>
        <v>0</v>
      </c>
    </row>
    <row r="11" spans="1:6" x14ac:dyDescent="0.3">
      <c r="A11" s="71"/>
      <c r="B11" s="3"/>
      <c r="C11" s="61"/>
      <c r="D11" s="64"/>
      <c r="E11" s="55"/>
      <c r="F11" s="55"/>
    </row>
    <row r="12" spans="1:6" ht="15.6" x14ac:dyDescent="0.3">
      <c r="A12" s="72"/>
      <c r="B12" s="4" t="s">
        <v>15</v>
      </c>
      <c r="C12" s="62"/>
      <c r="D12" s="65"/>
      <c r="E12" s="56"/>
      <c r="F12" s="56"/>
    </row>
    <row r="13" spans="1:6" ht="15.6" x14ac:dyDescent="0.3">
      <c r="A13" s="70" t="s">
        <v>16</v>
      </c>
      <c r="B13" s="2" t="s">
        <v>17</v>
      </c>
      <c r="C13" s="60" t="s">
        <v>14</v>
      </c>
      <c r="D13" s="63">
        <v>1</v>
      </c>
      <c r="E13" s="54"/>
      <c r="F13" s="54">
        <f>+E13*D13</f>
        <v>0</v>
      </c>
    </row>
    <row r="14" spans="1:6" x14ac:dyDescent="0.3">
      <c r="A14" s="71"/>
      <c r="B14" s="3"/>
      <c r="C14" s="61"/>
      <c r="D14" s="64"/>
      <c r="E14" s="55"/>
      <c r="F14" s="55"/>
    </row>
    <row r="15" spans="1:6" ht="15.6" x14ac:dyDescent="0.3">
      <c r="A15" s="72"/>
      <c r="B15" s="4" t="s">
        <v>18</v>
      </c>
      <c r="C15" s="62"/>
      <c r="D15" s="65"/>
      <c r="E15" s="56"/>
      <c r="F15" s="56"/>
    </row>
    <row r="16" spans="1:6" ht="18" x14ac:dyDescent="0.3">
      <c r="A16" s="5"/>
      <c r="B16" s="48" t="s">
        <v>128</v>
      </c>
      <c r="C16" s="49"/>
      <c r="D16" s="49"/>
      <c r="E16" s="50"/>
      <c r="F16" s="21">
        <f>SUM(F10:F15)</f>
        <v>0</v>
      </c>
    </row>
    <row r="17" spans="1:6" ht="15.6" x14ac:dyDescent="0.3">
      <c r="A17" s="51" t="s">
        <v>126</v>
      </c>
      <c r="B17" s="52"/>
      <c r="C17" s="52"/>
      <c r="D17" s="52"/>
      <c r="E17" s="52"/>
      <c r="F17" s="53"/>
    </row>
    <row r="18" spans="1:6" ht="15.6" x14ac:dyDescent="0.3">
      <c r="A18" s="43" t="s">
        <v>20</v>
      </c>
      <c r="B18" s="44" t="s">
        <v>21</v>
      </c>
      <c r="C18" s="45"/>
      <c r="D18" s="45"/>
      <c r="E18" s="45"/>
      <c r="F18" s="46"/>
    </row>
    <row r="19" spans="1:6" ht="15.6" x14ac:dyDescent="0.3">
      <c r="A19" s="70" t="s">
        <v>22</v>
      </c>
      <c r="B19" s="2" t="s">
        <v>23</v>
      </c>
      <c r="C19" s="60" t="s">
        <v>24</v>
      </c>
      <c r="D19" s="63">
        <v>44</v>
      </c>
      <c r="E19" s="54"/>
      <c r="F19" s="54">
        <f>+E19*D19</f>
        <v>0</v>
      </c>
    </row>
    <row r="20" spans="1:6" ht="12.75" customHeight="1" x14ac:dyDescent="0.3">
      <c r="A20" s="71"/>
      <c r="B20" s="3"/>
      <c r="C20" s="61"/>
      <c r="D20" s="64"/>
      <c r="E20" s="55"/>
      <c r="F20" s="55"/>
    </row>
    <row r="21" spans="1:6" ht="12.75" customHeight="1" x14ac:dyDescent="0.3">
      <c r="A21" s="71"/>
      <c r="B21" s="4" t="s">
        <v>25</v>
      </c>
      <c r="C21" s="62"/>
      <c r="D21" s="65"/>
      <c r="E21" s="56"/>
      <c r="F21" s="56"/>
    </row>
    <row r="22" spans="1:6" ht="15.6" x14ac:dyDescent="0.3">
      <c r="A22" s="70" t="s">
        <v>26</v>
      </c>
      <c r="B22" s="2" t="s">
        <v>27</v>
      </c>
      <c r="C22" s="100" t="s">
        <v>28</v>
      </c>
      <c r="D22" s="63">
        <v>5.8921000000000001</v>
      </c>
      <c r="E22" s="54"/>
      <c r="F22" s="54">
        <f>+E22*D22</f>
        <v>0</v>
      </c>
    </row>
    <row r="23" spans="1:6" x14ac:dyDescent="0.3">
      <c r="A23" s="71"/>
      <c r="B23" s="3"/>
      <c r="C23" s="61"/>
      <c r="D23" s="64"/>
      <c r="E23" s="55"/>
      <c r="F23" s="55"/>
    </row>
    <row r="24" spans="1:6" ht="15.6" x14ac:dyDescent="0.3">
      <c r="A24" s="72"/>
      <c r="B24" s="4" t="s">
        <v>29</v>
      </c>
      <c r="C24" s="62"/>
      <c r="D24" s="65"/>
      <c r="E24" s="56"/>
      <c r="F24" s="56"/>
    </row>
    <row r="25" spans="1:6" ht="15.6" x14ac:dyDescent="0.3">
      <c r="A25" s="70" t="s">
        <v>30</v>
      </c>
      <c r="B25" s="2" t="s">
        <v>31</v>
      </c>
      <c r="C25" s="100" t="s">
        <v>28</v>
      </c>
      <c r="D25" s="63">
        <v>12.528600000000001</v>
      </c>
      <c r="E25" s="54"/>
      <c r="F25" s="54">
        <f>+E25*D25</f>
        <v>0</v>
      </c>
    </row>
    <row r="26" spans="1:6" x14ac:dyDescent="0.3">
      <c r="A26" s="71"/>
      <c r="B26" s="7"/>
      <c r="C26" s="61"/>
      <c r="D26" s="64"/>
      <c r="E26" s="55"/>
      <c r="F26" s="55"/>
    </row>
    <row r="27" spans="1:6" ht="15.6" x14ac:dyDescent="0.3">
      <c r="A27" s="71"/>
      <c r="B27" s="4" t="s">
        <v>32</v>
      </c>
      <c r="C27" s="62"/>
      <c r="D27" s="65"/>
      <c r="E27" s="56"/>
      <c r="F27" s="56"/>
    </row>
    <row r="28" spans="1:6" ht="15.6" x14ac:dyDescent="0.3">
      <c r="A28" s="79" t="s">
        <v>33</v>
      </c>
      <c r="B28" s="2" t="s">
        <v>34</v>
      </c>
      <c r="C28" s="100" t="s">
        <v>28</v>
      </c>
      <c r="D28" s="63">
        <v>2.30579</v>
      </c>
      <c r="E28" s="54"/>
      <c r="F28" s="54">
        <f>+E28*D28</f>
        <v>0</v>
      </c>
    </row>
    <row r="29" spans="1:6" ht="12.75" customHeight="1" x14ac:dyDescent="0.3">
      <c r="A29" s="80"/>
      <c r="B29" s="3"/>
      <c r="C29" s="61"/>
      <c r="D29" s="64"/>
      <c r="E29" s="55"/>
      <c r="F29" s="55"/>
    </row>
    <row r="30" spans="1:6" ht="15.6" x14ac:dyDescent="0.3">
      <c r="A30" s="81"/>
      <c r="B30" s="4" t="s">
        <v>36</v>
      </c>
      <c r="C30" s="62"/>
      <c r="D30" s="65"/>
      <c r="E30" s="56"/>
      <c r="F30" s="56"/>
    </row>
    <row r="31" spans="1:6" ht="15.6" x14ac:dyDescent="0.3">
      <c r="A31" s="70" t="s">
        <v>37</v>
      </c>
      <c r="B31" s="2" t="s">
        <v>38</v>
      </c>
      <c r="C31" s="100" t="s">
        <v>28</v>
      </c>
      <c r="D31" s="63">
        <v>16.114910000000002</v>
      </c>
      <c r="E31" s="54"/>
      <c r="F31" s="54">
        <f>+E31*D31</f>
        <v>0</v>
      </c>
    </row>
    <row r="32" spans="1:6" x14ac:dyDescent="0.3">
      <c r="A32" s="71"/>
      <c r="B32" s="3"/>
      <c r="C32" s="61"/>
      <c r="D32" s="64"/>
      <c r="E32" s="55"/>
      <c r="F32" s="55"/>
    </row>
    <row r="33" spans="1:6" ht="15.6" x14ac:dyDescent="0.3">
      <c r="A33" s="72"/>
      <c r="B33" s="4" t="s">
        <v>39</v>
      </c>
      <c r="C33" s="62"/>
      <c r="D33" s="65"/>
      <c r="E33" s="56"/>
      <c r="F33" s="56"/>
    </row>
    <row r="34" spans="1:6" ht="18" x14ac:dyDescent="0.3">
      <c r="A34" s="5"/>
      <c r="B34" s="87" t="s">
        <v>194</v>
      </c>
      <c r="C34" s="88"/>
      <c r="D34" s="88"/>
      <c r="E34" s="89"/>
      <c r="F34" s="22">
        <f>SUM(F19:F33)</f>
        <v>0</v>
      </c>
    </row>
    <row r="35" spans="1:6" ht="15.6" x14ac:dyDescent="0.3">
      <c r="A35" s="43" t="s">
        <v>40</v>
      </c>
      <c r="B35" s="44" t="s">
        <v>41</v>
      </c>
      <c r="C35" s="45"/>
      <c r="D35" s="45"/>
      <c r="E35" s="45"/>
      <c r="F35" s="46"/>
    </row>
    <row r="36" spans="1:6" x14ac:dyDescent="0.3">
      <c r="A36" s="70" t="s">
        <v>42</v>
      </c>
      <c r="B36" s="6" t="s">
        <v>43</v>
      </c>
      <c r="C36" s="60" t="s">
        <v>28</v>
      </c>
      <c r="D36" s="63">
        <v>4.8290000000000006</v>
      </c>
      <c r="E36" s="54"/>
      <c r="F36" s="54">
        <f>+E36*D36</f>
        <v>0</v>
      </c>
    </row>
    <row r="37" spans="1:6" x14ac:dyDescent="0.3">
      <c r="A37" s="71"/>
      <c r="B37" s="8"/>
      <c r="C37" s="61"/>
      <c r="D37" s="64"/>
      <c r="E37" s="55"/>
      <c r="F37" s="55"/>
    </row>
    <row r="38" spans="1:6" ht="15.6" x14ac:dyDescent="0.3">
      <c r="A38" s="71"/>
      <c r="B38" s="4" t="s">
        <v>44</v>
      </c>
      <c r="C38" s="62"/>
      <c r="D38" s="65"/>
      <c r="E38" s="56"/>
      <c r="F38" s="56"/>
    </row>
    <row r="39" spans="1:6" ht="15.6" x14ac:dyDescent="0.3">
      <c r="A39" s="97" t="s">
        <v>45</v>
      </c>
      <c r="B39" s="2" t="s">
        <v>46</v>
      </c>
      <c r="C39" s="60" t="s">
        <v>28</v>
      </c>
      <c r="D39" s="63">
        <v>1.1347200000000002</v>
      </c>
      <c r="E39" s="54"/>
      <c r="F39" s="54">
        <f>+E39*D39</f>
        <v>0</v>
      </c>
    </row>
    <row r="40" spans="1:6" x14ac:dyDescent="0.3">
      <c r="A40" s="98"/>
      <c r="B40" s="3"/>
      <c r="C40" s="61"/>
      <c r="D40" s="64"/>
      <c r="E40" s="55"/>
      <c r="F40" s="55"/>
    </row>
    <row r="41" spans="1:6" ht="15.6" x14ac:dyDescent="0.3">
      <c r="A41" s="99"/>
      <c r="B41" s="4" t="s">
        <v>47</v>
      </c>
      <c r="C41" s="62"/>
      <c r="D41" s="65"/>
      <c r="E41" s="56"/>
      <c r="F41" s="56"/>
    </row>
    <row r="42" spans="1:6" ht="15.6" x14ac:dyDescent="0.3">
      <c r="A42" s="70" t="s">
        <v>48</v>
      </c>
      <c r="B42" s="2" t="s">
        <v>49</v>
      </c>
      <c r="C42" s="60" t="s">
        <v>28</v>
      </c>
      <c r="D42" s="63">
        <v>5.4719000000000007</v>
      </c>
      <c r="E42" s="54"/>
      <c r="F42" s="54">
        <f>+E42*D42</f>
        <v>0</v>
      </c>
    </row>
    <row r="43" spans="1:6" x14ac:dyDescent="0.3">
      <c r="A43" s="71"/>
      <c r="B43" s="3"/>
      <c r="C43" s="61"/>
      <c r="D43" s="64"/>
      <c r="E43" s="55"/>
      <c r="F43" s="55"/>
    </row>
    <row r="44" spans="1:6" ht="15.6" x14ac:dyDescent="0.3">
      <c r="A44" s="72"/>
      <c r="B44" s="4" t="s">
        <v>50</v>
      </c>
      <c r="C44" s="62"/>
      <c r="D44" s="65"/>
      <c r="E44" s="56"/>
      <c r="F44" s="56"/>
    </row>
    <row r="45" spans="1:6" ht="15.6" x14ac:dyDescent="0.3">
      <c r="A45" s="70" t="s">
        <v>51</v>
      </c>
      <c r="B45" s="2" t="s">
        <v>52</v>
      </c>
      <c r="C45" s="60" t="s">
        <v>24</v>
      </c>
      <c r="D45" s="63">
        <v>58.3874</v>
      </c>
      <c r="E45" s="54"/>
      <c r="F45" s="54">
        <f>+E45*D45</f>
        <v>0</v>
      </c>
    </row>
    <row r="46" spans="1:6" x14ac:dyDescent="0.3">
      <c r="A46" s="71"/>
      <c r="B46" s="7"/>
      <c r="C46" s="61"/>
      <c r="D46" s="64"/>
      <c r="E46" s="55"/>
      <c r="F46" s="55"/>
    </row>
    <row r="47" spans="1:6" ht="15.6" x14ac:dyDescent="0.3">
      <c r="A47" s="72"/>
      <c r="B47" s="4" t="s">
        <v>53</v>
      </c>
      <c r="C47" s="62"/>
      <c r="D47" s="65"/>
      <c r="E47" s="56"/>
      <c r="F47" s="56"/>
    </row>
    <row r="48" spans="1:6" ht="15.6" x14ac:dyDescent="0.3">
      <c r="A48" s="70" t="s">
        <v>54</v>
      </c>
      <c r="B48" s="10" t="s">
        <v>55</v>
      </c>
      <c r="C48" s="60" t="s">
        <v>56</v>
      </c>
      <c r="D48" s="63">
        <v>437.75200000000007</v>
      </c>
      <c r="E48" s="54"/>
      <c r="F48" s="54">
        <f>+E48*D48</f>
        <v>0</v>
      </c>
    </row>
    <row r="49" spans="1:6" x14ac:dyDescent="0.3">
      <c r="A49" s="71"/>
      <c r="B49" s="3"/>
      <c r="C49" s="61"/>
      <c r="D49" s="64"/>
      <c r="E49" s="55"/>
      <c r="F49" s="55"/>
    </row>
    <row r="50" spans="1:6" ht="15.6" x14ac:dyDescent="0.3">
      <c r="A50" s="72"/>
      <c r="B50" s="4" t="s">
        <v>57</v>
      </c>
      <c r="C50" s="62"/>
      <c r="D50" s="65"/>
      <c r="E50" s="56"/>
      <c r="F50" s="56"/>
    </row>
    <row r="51" spans="1:6" ht="15.6" x14ac:dyDescent="0.3">
      <c r="A51" s="70" t="s">
        <v>58</v>
      </c>
      <c r="B51" s="2" t="s">
        <v>59</v>
      </c>
      <c r="C51" s="60" t="s">
        <v>28</v>
      </c>
      <c r="D51" s="63">
        <v>0.86399999999999999</v>
      </c>
      <c r="E51" s="54"/>
      <c r="F51" s="54">
        <f>+E51*D51</f>
        <v>0</v>
      </c>
    </row>
    <row r="52" spans="1:6" x14ac:dyDescent="0.3">
      <c r="A52" s="71"/>
      <c r="B52" s="7"/>
      <c r="C52" s="61"/>
      <c r="D52" s="64"/>
      <c r="E52" s="55"/>
      <c r="F52" s="55"/>
    </row>
    <row r="53" spans="1:6" ht="15.6" x14ac:dyDescent="0.3">
      <c r="A53" s="72"/>
      <c r="B53" s="4" t="s">
        <v>60</v>
      </c>
      <c r="C53" s="62"/>
      <c r="D53" s="65"/>
      <c r="E53" s="56"/>
      <c r="F53" s="56"/>
    </row>
    <row r="54" spans="1:6" ht="15.6" x14ac:dyDescent="0.3">
      <c r="A54" s="70" t="s">
        <v>61</v>
      </c>
      <c r="B54" s="2" t="s">
        <v>62</v>
      </c>
      <c r="C54" s="60" t="s">
        <v>28</v>
      </c>
      <c r="D54" s="63">
        <v>1.5501400000000003</v>
      </c>
      <c r="E54" s="54"/>
      <c r="F54" s="54">
        <f>+E54*D54</f>
        <v>0</v>
      </c>
    </row>
    <row r="55" spans="1:6" x14ac:dyDescent="0.3">
      <c r="A55" s="71"/>
      <c r="B55" s="7"/>
      <c r="C55" s="61"/>
      <c r="D55" s="64"/>
      <c r="E55" s="55"/>
      <c r="F55" s="55"/>
    </row>
    <row r="56" spans="1:6" ht="15.6" x14ac:dyDescent="0.3">
      <c r="A56" s="72"/>
      <c r="B56" s="4" t="s">
        <v>47</v>
      </c>
      <c r="C56" s="62"/>
      <c r="D56" s="65"/>
      <c r="E56" s="56"/>
      <c r="F56" s="56"/>
    </row>
    <row r="57" spans="1:6" ht="15.6" x14ac:dyDescent="0.3">
      <c r="A57" s="95" t="s">
        <v>63</v>
      </c>
      <c r="B57" s="10" t="s">
        <v>64</v>
      </c>
      <c r="C57" s="73" t="s">
        <v>24</v>
      </c>
      <c r="D57" s="76">
        <v>20.45</v>
      </c>
      <c r="E57" s="67"/>
      <c r="F57" s="67">
        <f>+E57*D57</f>
        <v>0</v>
      </c>
    </row>
    <row r="58" spans="1:6" x14ac:dyDescent="0.3">
      <c r="A58" s="96"/>
      <c r="B58" s="3"/>
      <c r="C58" s="74"/>
      <c r="D58" s="77"/>
      <c r="E58" s="68"/>
      <c r="F58" s="68"/>
    </row>
    <row r="59" spans="1:6" ht="15.6" x14ac:dyDescent="0.3">
      <c r="A59" s="96"/>
      <c r="B59" s="11" t="s">
        <v>65</v>
      </c>
      <c r="C59" s="75"/>
      <c r="D59" s="78"/>
      <c r="E59" s="69"/>
      <c r="F59" s="69"/>
    </row>
    <row r="60" spans="1:6" ht="15.6" x14ac:dyDescent="0.3">
      <c r="A60" s="79" t="s">
        <v>66</v>
      </c>
      <c r="B60" s="10" t="s">
        <v>67</v>
      </c>
      <c r="C60" s="73" t="s">
        <v>24</v>
      </c>
      <c r="D60" s="76">
        <v>8.48</v>
      </c>
      <c r="E60" s="67"/>
      <c r="F60" s="67">
        <f>+E60*D60</f>
        <v>0</v>
      </c>
    </row>
    <row r="61" spans="1:6" x14ac:dyDescent="0.3">
      <c r="A61" s="80"/>
      <c r="B61" s="3"/>
      <c r="C61" s="74"/>
      <c r="D61" s="77"/>
      <c r="E61" s="68"/>
      <c r="F61" s="68"/>
    </row>
    <row r="62" spans="1:6" ht="15.6" x14ac:dyDescent="0.3">
      <c r="A62" s="81"/>
      <c r="B62" s="11" t="s">
        <v>68</v>
      </c>
      <c r="C62" s="75"/>
      <c r="D62" s="78"/>
      <c r="E62" s="69"/>
      <c r="F62" s="69"/>
    </row>
    <row r="63" spans="1:6" ht="15.6" x14ac:dyDescent="0.3">
      <c r="A63" s="70" t="s">
        <v>69</v>
      </c>
      <c r="B63" s="2" t="s">
        <v>70</v>
      </c>
      <c r="C63" s="60" t="s">
        <v>24</v>
      </c>
      <c r="D63" s="63">
        <v>19.799999999999997</v>
      </c>
      <c r="E63" s="54"/>
      <c r="F63" s="54">
        <f>+E63*D63</f>
        <v>0</v>
      </c>
    </row>
    <row r="64" spans="1:6" x14ac:dyDescent="0.3">
      <c r="A64" s="71"/>
      <c r="B64" s="3"/>
      <c r="C64" s="61"/>
      <c r="D64" s="64"/>
      <c r="E64" s="55"/>
      <c r="F64" s="55"/>
    </row>
    <row r="65" spans="1:6" ht="15.6" x14ac:dyDescent="0.3">
      <c r="A65" s="72"/>
      <c r="B65" s="4" t="s">
        <v>71</v>
      </c>
      <c r="C65" s="62"/>
      <c r="D65" s="65"/>
      <c r="E65" s="56"/>
      <c r="F65" s="56"/>
    </row>
    <row r="66" spans="1:6" ht="15.6" x14ac:dyDescent="0.3">
      <c r="A66" s="70" t="s">
        <v>72</v>
      </c>
      <c r="B66" s="2" t="s">
        <v>73</v>
      </c>
      <c r="C66" s="60" t="s">
        <v>24</v>
      </c>
      <c r="D66" s="63">
        <v>23.806500000000003</v>
      </c>
      <c r="E66" s="54"/>
      <c r="F66" s="54">
        <f>+E66*D66</f>
        <v>0</v>
      </c>
    </row>
    <row r="67" spans="1:6" x14ac:dyDescent="0.3">
      <c r="A67" s="71"/>
      <c r="B67" s="12"/>
      <c r="C67" s="61"/>
      <c r="D67" s="64"/>
      <c r="E67" s="55"/>
      <c r="F67" s="55"/>
    </row>
    <row r="68" spans="1:6" ht="15.6" x14ac:dyDescent="0.3">
      <c r="A68" s="72"/>
      <c r="B68" s="4" t="s">
        <v>74</v>
      </c>
      <c r="C68" s="62"/>
      <c r="D68" s="65"/>
      <c r="E68" s="56"/>
      <c r="F68" s="56"/>
    </row>
    <row r="69" spans="1:6" ht="18" x14ac:dyDescent="0.3">
      <c r="A69" s="5"/>
      <c r="B69" s="87" t="s">
        <v>186</v>
      </c>
      <c r="C69" s="88"/>
      <c r="D69" s="88"/>
      <c r="E69" s="89"/>
      <c r="F69" s="22">
        <f>SUM(F36:F68)</f>
        <v>0</v>
      </c>
    </row>
    <row r="70" spans="1:6" ht="15.6" x14ac:dyDescent="0.3">
      <c r="A70" s="43" t="s">
        <v>75</v>
      </c>
      <c r="B70" s="44" t="s">
        <v>76</v>
      </c>
      <c r="C70" s="45"/>
      <c r="D70" s="45"/>
      <c r="E70" s="45"/>
      <c r="F70" s="46"/>
    </row>
    <row r="71" spans="1:6" ht="15.6" x14ac:dyDescent="0.3">
      <c r="A71" s="90" t="s">
        <v>77</v>
      </c>
      <c r="B71" s="13" t="s">
        <v>78</v>
      </c>
      <c r="C71" s="85" t="s">
        <v>14</v>
      </c>
      <c r="D71" s="76">
        <v>0</v>
      </c>
      <c r="E71" s="67"/>
      <c r="F71" s="67">
        <f>+E71*D71</f>
        <v>0</v>
      </c>
    </row>
    <row r="72" spans="1:6" x14ac:dyDescent="0.3">
      <c r="A72" s="91"/>
      <c r="B72" s="14"/>
      <c r="C72" s="93"/>
      <c r="D72" s="77"/>
      <c r="E72" s="68"/>
      <c r="F72" s="68"/>
    </row>
    <row r="73" spans="1:6" ht="15.6" x14ac:dyDescent="0.3">
      <c r="A73" s="92"/>
      <c r="B73" s="11" t="s">
        <v>79</v>
      </c>
      <c r="C73" s="94"/>
      <c r="D73" s="78"/>
      <c r="E73" s="69"/>
      <c r="F73" s="69"/>
    </row>
    <row r="74" spans="1:6" ht="15.6" x14ac:dyDescent="0.3">
      <c r="A74" s="84" t="s">
        <v>80</v>
      </c>
      <c r="B74" s="2" t="s">
        <v>81</v>
      </c>
      <c r="C74" s="60" t="s">
        <v>28</v>
      </c>
      <c r="D74" s="63">
        <v>3.8903199999999996</v>
      </c>
      <c r="E74" s="54"/>
      <c r="F74" s="54">
        <f>+E74*D74</f>
        <v>0</v>
      </c>
    </row>
    <row r="75" spans="1:6" x14ac:dyDescent="0.3">
      <c r="A75" s="86"/>
      <c r="B75" s="3"/>
      <c r="C75" s="61"/>
      <c r="D75" s="64"/>
      <c r="E75" s="55"/>
      <c r="F75" s="55"/>
    </row>
    <row r="76" spans="1:6" ht="15.6" x14ac:dyDescent="0.3">
      <c r="A76" s="86"/>
      <c r="B76" s="47" t="s">
        <v>83</v>
      </c>
      <c r="C76" s="62"/>
      <c r="D76" s="65"/>
      <c r="E76" s="56"/>
      <c r="F76" s="56"/>
    </row>
    <row r="77" spans="1:6" ht="18" x14ac:dyDescent="0.3">
      <c r="A77" s="5"/>
      <c r="B77" s="87" t="s">
        <v>196</v>
      </c>
      <c r="C77" s="88"/>
      <c r="D77" s="88"/>
      <c r="E77" s="89"/>
      <c r="F77" s="22">
        <f>SUM(F71:F76)</f>
        <v>0</v>
      </c>
    </row>
    <row r="78" spans="1:6" ht="18" x14ac:dyDescent="0.3">
      <c r="A78" s="16"/>
      <c r="B78" s="48" t="s">
        <v>127</v>
      </c>
      <c r="C78" s="49"/>
      <c r="D78" s="49"/>
      <c r="E78" s="50"/>
      <c r="F78" s="21">
        <f>F77+F69+F34+F7</f>
        <v>0</v>
      </c>
    </row>
    <row r="79" spans="1:6" ht="15.6" x14ac:dyDescent="0.3">
      <c r="A79" s="51" t="s">
        <v>84</v>
      </c>
      <c r="B79" s="52" t="s">
        <v>85</v>
      </c>
      <c r="C79" s="52"/>
      <c r="D79" s="52"/>
      <c r="E79" s="52"/>
      <c r="F79" s="53"/>
    </row>
    <row r="80" spans="1:6" ht="15.6" x14ac:dyDescent="0.3">
      <c r="A80" s="90" t="s">
        <v>86</v>
      </c>
      <c r="B80" s="13" t="s">
        <v>87</v>
      </c>
      <c r="C80" s="85" t="s">
        <v>88</v>
      </c>
      <c r="D80" s="76">
        <v>0</v>
      </c>
      <c r="E80" s="67"/>
      <c r="F80" s="67">
        <f>+E80*D80</f>
        <v>0</v>
      </c>
    </row>
    <row r="81" spans="1:6" x14ac:dyDescent="0.3">
      <c r="A81" s="91"/>
      <c r="B81" s="14"/>
      <c r="C81" s="74"/>
      <c r="D81" s="77"/>
      <c r="E81" s="68"/>
      <c r="F81" s="68"/>
    </row>
    <row r="82" spans="1:6" ht="15.6" x14ac:dyDescent="0.3">
      <c r="A82" s="92"/>
      <c r="B82" s="11" t="s">
        <v>79</v>
      </c>
      <c r="C82" s="75"/>
      <c r="D82" s="78"/>
      <c r="E82" s="69"/>
      <c r="F82" s="69"/>
    </row>
    <row r="83" spans="1:6" ht="15.6" x14ac:dyDescent="0.3">
      <c r="A83" s="84" t="s">
        <v>89</v>
      </c>
      <c r="B83" s="13" t="s">
        <v>90</v>
      </c>
      <c r="C83" s="85" t="s">
        <v>88</v>
      </c>
      <c r="D83" s="76">
        <v>3</v>
      </c>
      <c r="E83" s="67"/>
      <c r="F83" s="67">
        <f>+E83*D83</f>
        <v>0</v>
      </c>
    </row>
    <row r="84" spans="1:6" x14ac:dyDescent="0.3">
      <c r="A84" s="86"/>
      <c r="B84" s="7"/>
      <c r="C84" s="74"/>
      <c r="D84" s="77"/>
      <c r="E84" s="68"/>
      <c r="F84" s="68"/>
    </row>
    <row r="85" spans="1:6" ht="15.6" x14ac:dyDescent="0.3">
      <c r="A85" s="72"/>
      <c r="B85" s="17" t="s">
        <v>91</v>
      </c>
      <c r="C85" s="75"/>
      <c r="D85" s="78"/>
      <c r="E85" s="69"/>
      <c r="F85" s="69"/>
    </row>
    <row r="86" spans="1:6" ht="15.6" x14ac:dyDescent="0.3">
      <c r="A86" s="84" t="s">
        <v>92</v>
      </c>
      <c r="B86" s="13" t="s">
        <v>93</v>
      </c>
      <c r="C86" s="85" t="s">
        <v>88</v>
      </c>
      <c r="D86" s="76">
        <v>3</v>
      </c>
      <c r="E86" s="67"/>
      <c r="F86" s="67">
        <f>+E86*D86</f>
        <v>0</v>
      </c>
    </row>
    <row r="87" spans="1:6" x14ac:dyDescent="0.3">
      <c r="A87" s="86"/>
      <c r="B87" s="7"/>
      <c r="C87" s="74"/>
      <c r="D87" s="77"/>
      <c r="E87" s="68"/>
      <c r="F87" s="68"/>
    </row>
    <row r="88" spans="1:6" ht="15.6" x14ac:dyDescent="0.3">
      <c r="A88" s="72"/>
      <c r="B88" s="17" t="s">
        <v>94</v>
      </c>
      <c r="C88" s="75"/>
      <c r="D88" s="78"/>
      <c r="E88" s="69"/>
      <c r="F88" s="69"/>
    </row>
    <row r="89" spans="1:6" ht="15.6" x14ac:dyDescent="0.3">
      <c r="A89" s="84" t="s">
        <v>95</v>
      </c>
      <c r="B89" s="13" t="s">
        <v>96</v>
      </c>
      <c r="C89" s="85" t="s">
        <v>88</v>
      </c>
      <c r="D89" s="76">
        <v>1</v>
      </c>
      <c r="E89" s="67"/>
      <c r="F89" s="67">
        <f>+E89*D89</f>
        <v>0</v>
      </c>
    </row>
    <row r="90" spans="1:6" x14ac:dyDescent="0.3">
      <c r="A90" s="86"/>
      <c r="B90" s="8"/>
      <c r="C90" s="74"/>
      <c r="D90" s="77"/>
      <c r="E90" s="68"/>
      <c r="F90" s="68"/>
    </row>
    <row r="91" spans="1:6" ht="15.6" x14ac:dyDescent="0.3">
      <c r="A91" s="72"/>
      <c r="B91" s="17" t="s">
        <v>91</v>
      </c>
      <c r="C91" s="75"/>
      <c r="D91" s="78"/>
      <c r="E91" s="69"/>
      <c r="F91" s="69"/>
    </row>
    <row r="92" spans="1:6" ht="31.2" x14ac:dyDescent="0.3">
      <c r="A92" s="84" t="s">
        <v>97</v>
      </c>
      <c r="B92" s="13" t="s">
        <v>98</v>
      </c>
      <c r="C92" s="85" t="s">
        <v>88</v>
      </c>
      <c r="D92" s="76">
        <v>1</v>
      </c>
      <c r="E92" s="67"/>
      <c r="F92" s="67">
        <f>+E92*D92</f>
        <v>0</v>
      </c>
    </row>
    <row r="93" spans="1:6" x14ac:dyDescent="0.3">
      <c r="A93" s="71"/>
      <c r="B93" s="3"/>
      <c r="C93" s="74"/>
      <c r="D93" s="77"/>
      <c r="E93" s="68"/>
      <c r="F93" s="68"/>
    </row>
    <row r="94" spans="1:6" ht="15.6" x14ac:dyDescent="0.3">
      <c r="A94" s="72"/>
      <c r="B94" s="11" t="s">
        <v>99</v>
      </c>
      <c r="C94" s="75"/>
      <c r="D94" s="78"/>
      <c r="E94" s="69"/>
      <c r="F94" s="69"/>
    </row>
    <row r="95" spans="1:6" ht="18" x14ac:dyDescent="0.3">
      <c r="A95" s="5"/>
      <c r="B95" s="48" t="s">
        <v>132</v>
      </c>
      <c r="C95" s="49"/>
      <c r="D95" s="49"/>
      <c r="E95" s="50"/>
      <c r="F95" s="21">
        <f>SUM(F80:F94)</f>
        <v>0</v>
      </c>
    </row>
    <row r="96" spans="1:6" ht="15.6" x14ac:dyDescent="0.3">
      <c r="A96" s="51" t="s">
        <v>100</v>
      </c>
      <c r="B96" s="52"/>
      <c r="C96" s="52"/>
      <c r="D96" s="52"/>
      <c r="E96" s="52"/>
      <c r="F96" s="53"/>
    </row>
    <row r="97" spans="1:6" ht="15.6" x14ac:dyDescent="0.3">
      <c r="A97" s="79" t="s">
        <v>101</v>
      </c>
      <c r="B97" s="10" t="s">
        <v>102</v>
      </c>
      <c r="C97" s="73" t="s">
        <v>24</v>
      </c>
      <c r="D97" s="76">
        <v>19.325000000000003</v>
      </c>
      <c r="E97" s="67"/>
      <c r="F97" s="67">
        <f>+E97*D97</f>
        <v>0</v>
      </c>
    </row>
    <row r="98" spans="1:6" x14ac:dyDescent="0.3">
      <c r="A98" s="80"/>
      <c r="B98" s="3"/>
      <c r="C98" s="74"/>
      <c r="D98" s="77"/>
      <c r="E98" s="68"/>
      <c r="F98" s="68"/>
    </row>
    <row r="99" spans="1:6" ht="15.6" x14ac:dyDescent="0.3">
      <c r="A99" s="81"/>
      <c r="B99" s="11" t="s">
        <v>103</v>
      </c>
      <c r="C99" s="75"/>
      <c r="D99" s="78"/>
      <c r="E99" s="69"/>
      <c r="F99" s="69"/>
    </row>
    <row r="100" spans="1:6" ht="15.6" x14ac:dyDescent="0.3">
      <c r="A100" s="79" t="s">
        <v>104</v>
      </c>
      <c r="B100" s="10" t="s">
        <v>105</v>
      </c>
      <c r="C100" s="73" t="s">
        <v>24</v>
      </c>
      <c r="D100" s="76">
        <v>19.325000000000003</v>
      </c>
      <c r="E100" s="67"/>
      <c r="F100" s="67">
        <f>+E100*D100</f>
        <v>0</v>
      </c>
    </row>
    <row r="101" spans="1:6" x14ac:dyDescent="0.3">
      <c r="A101" s="80"/>
      <c r="B101" s="3"/>
      <c r="C101" s="74"/>
      <c r="D101" s="77"/>
      <c r="E101" s="68"/>
      <c r="F101" s="68"/>
    </row>
    <row r="102" spans="1:6" ht="15.6" x14ac:dyDescent="0.3">
      <c r="A102" s="81"/>
      <c r="B102" s="11" t="s">
        <v>103</v>
      </c>
      <c r="C102" s="75"/>
      <c r="D102" s="78"/>
      <c r="E102" s="69"/>
      <c r="F102" s="69"/>
    </row>
    <row r="103" spans="1:6" x14ac:dyDescent="0.3">
      <c r="A103" s="82" t="s">
        <v>106</v>
      </c>
      <c r="B103" s="6" t="s">
        <v>107</v>
      </c>
      <c r="C103" s="73" t="s">
        <v>24</v>
      </c>
      <c r="D103" s="76">
        <v>41.910000000000004</v>
      </c>
      <c r="E103" s="67"/>
      <c r="F103" s="67">
        <f>+E103*D103</f>
        <v>0</v>
      </c>
    </row>
    <row r="104" spans="1:6" x14ac:dyDescent="0.3">
      <c r="A104" s="83"/>
      <c r="B104" s="3"/>
      <c r="C104" s="74"/>
      <c r="D104" s="77"/>
      <c r="E104" s="68"/>
      <c r="F104" s="68"/>
    </row>
    <row r="105" spans="1:6" ht="15.6" x14ac:dyDescent="0.3">
      <c r="A105" s="42"/>
      <c r="B105" s="11" t="s">
        <v>108</v>
      </c>
      <c r="C105" s="75"/>
      <c r="D105" s="78"/>
      <c r="E105" s="69"/>
      <c r="F105" s="69"/>
    </row>
    <row r="106" spans="1:6" ht="18" x14ac:dyDescent="0.3">
      <c r="A106" s="5"/>
      <c r="B106" s="48" t="s">
        <v>131</v>
      </c>
      <c r="C106" s="49"/>
      <c r="D106" s="49"/>
      <c r="E106" s="50"/>
      <c r="F106" s="21">
        <f>SUM(F97:F105)</f>
        <v>0</v>
      </c>
    </row>
    <row r="107" spans="1:6" ht="15.6" x14ac:dyDescent="0.3">
      <c r="A107" s="51" t="s">
        <v>109</v>
      </c>
      <c r="B107" s="52"/>
      <c r="C107" s="52"/>
      <c r="D107" s="52"/>
      <c r="E107" s="52"/>
      <c r="F107" s="53"/>
    </row>
    <row r="108" spans="1:6" x14ac:dyDescent="0.3">
      <c r="A108" s="70" t="s">
        <v>110</v>
      </c>
      <c r="B108" s="15" t="s">
        <v>111</v>
      </c>
      <c r="C108" s="73" t="s">
        <v>14</v>
      </c>
      <c r="D108" s="76">
        <v>1</v>
      </c>
      <c r="E108" s="67"/>
      <c r="F108" s="67">
        <f>+D108*E108</f>
        <v>0</v>
      </c>
    </row>
    <row r="109" spans="1:6" x14ac:dyDescent="0.3">
      <c r="A109" s="71"/>
      <c r="B109" s="19"/>
      <c r="C109" s="74"/>
      <c r="D109" s="77"/>
      <c r="E109" s="68"/>
      <c r="F109" s="68"/>
    </row>
    <row r="110" spans="1:6" ht="15.6" x14ac:dyDescent="0.3">
      <c r="A110" s="72"/>
      <c r="B110" s="4" t="s">
        <v>112</v>
      </c>
      <c r="C110" s="75"/>
      <c r="D110" s="78"/>
      <c r="E110" s="69"/>
      <c r="F110" s="69"/>
    </row>
    <row r="111" spans="1:6" ht="31.2" x14ac:dyDescent="0.3">
      <c r="A111" s="70" t="s">
        <v>113</v>
      </c>
      <c r="B111" s="20" t="s">
        <v>114</v>
      </c>
      <c r="C111" s="73" t="s">
        <v>14</v>
      </c>
      <c r="D111" s="76">
        <v>1</v>
      </c>
      <c r="E111" s="67"/>
      <c r="F111" s="67">
        <f>+D111*E111</f>
        <v>0</v>
      </c>
    </row>
    <row r="112" spans="1:6" ht="12.75" customHeight="1" x14ac:dyDescent="0.3">
      <c r="A112" s="71"/>
      <c r="B112" s="19"/>
      <c r="C112" s="74"/>
      <c r="D112" s="77"/>
      <c r="E112" s="68"/>
      <c r="F112" s="68"/>
    </row>
    <row r="113" spans="1:6" ht="15.6" x14ac:dyDescent="0.3">
      <c r="A113" s="72"/>
      <c r="B113" s="4" t="s">
        <v>115</v>
      </c>
      <c r="C113" s="75"/>
      <c r="D113" s="78"/>
      <c r="E113" s="69"/>
      <c r="F113" s="69"/>
    </row>
    <row r="114" spans="1:6" ht="18" x14ac:dyDescent="0.3">
      <c r="A114" s="5"/>
      <c r="B114" s="48" t="s">
        <v>129</v>
      </c>
      <c r="C114" s="49"/>
      <c r="D114" s="49"/>
      <c r="E114" s="50"/>
      <c r="F114" s="21">
        <f>SUM(F108:F113)</f>
        <v>0</v>
      </c>
    </row>
    <row r="115" spans="1:6" ht="15.6" x14ac:dyDescent="0.3">
      <c r="A115" s="51" t="s">
        <v>116</v>
      </c>
      <c r="B115" s="52"/>
      <c r="C115" s="52"/>
      <c r="D115" s="52"/>
      <c r="E115" s="52"/>
      <c r="F115" s="53"/>
    </row>
    <row r="116" spans="1:6" ht="15.6" x14ac:dyDescent="0.3">
      <c r="A116" s="57" t="s">
        <v>117</v>
      </c>
      <c r="B116" s="20" t="s">
        <v>118</v>
      </c>
      <c r="C116" s="60" t="s">
        <v>14</v>
      </c>
      <c r="D116" s="63">
        <v>1</v>
      </c>
      <c r="E116" s="54"/>
      <c r="F116" s="54">
        <f>+E116*D116</f>
        <v>0</v>
      </c>
    </row>
    <row r="117" spans="1:6" x14ac:dyDescent="0.3">
      <c r="A117" s="58"/>
      <c r="B117" s="3"/>
      <c r="C117" s="61"/>
      <c r="D117" s="64"/>
      <c r="E117" s="55"/>
      <c r="F117" s="55"/>
    </row>
    <row r="118" spans="1:6" ht="15.6" x14ac:dyDescent="0.3">
      <c r="A118" s="66"/>
      <c r="B118" s="4" t="s">
        <v>119</v>
      </c>
      <c r="C118" s="62"/>
      <c r="D118" s="65"/>
      <c r="E118" s="56"/>
      <c r="F118" s="56"/>
    </row>
    <row r="119" spans="1:6" ht="31.2" x14ac:dyDescent="0.3">
      <c r="A119" s="57" t="s">
        <v>120</v>
      </c>
      <c r="B119" s="20" t="s">
        <v>121</v>
      </c>
      <c r="C119" s="60" t="s">
        <v>88</v>
      </c>
      <c r="D119" s="63">
        <v>1</v>
      </c>
      <c r="E119" s="54"/>
      <c r="F119" s="54">
        <f>+E119*D119</f>
        <v>0</v>
      </c>
    </row>
    <row r="120" spans="1:6" x14ac:dyDescent="0.3">
      <c r="A120" s="58"/>
      <c r="B120" s="3"/>
      <c r="C120" s="61"/>
      <c r="D120" s="64"/>
      <c r="E120" s="55"/>
      <c r="F120" s="55"/>
    </row>
    <row r="121" spans="1:6" ht="15.6" x14ac:dyDescent="0.3">
      <c r="A121" s="59"/>
      <c r="B121" s="4" t="s">
        <v>119</v>
      </c>
      <c r="C121" s="62"/>
      <c r="D121" s="65"/>
      <c r="E121" s="56"/>
      <c r="F121" s="56"/>
    </row>
    <row r="122" spans="1:6" ht="18" x14ac:dyDescent="0.3">
      <c r="A122" s="5"/>
      <c r="B122" s="48" t="s">
        <v>203</v>
      </c>
      <c r="C122" s="49"/>
      <c r="D122" s="49"/>
      <c r="E122" s="50"/>
      <c r="F122" s="21">
        <f>SUM(F116:F121)</f>
        <v>0</v>
      </c>
    </row>
    <row r="123" spans="1:6" ht="17.399999999999999" x14ac:dyDescent="0.3">
      <c r="E123" s="30" t="s">
        <v>134</v>
      </c>
      <c r="F123" s="21">
        <f>F16+F78+F95+F106+F114+F122</f>
        <v>0</v>
      </c>
    </row>
    <row r="124" spans="1:6" ht="17.399999999999999" x14ac:dyDescent="0.3">
      <c r="E124" s="30" t="s">
        <v>135</v>
      </c>
      <c r="F124" s="21">
        <f>F123*8%</f>
        <v>0</v>
      </c>
    </row>
    <row r="125" spans="1:6" ht="17.399999999999999" x14ac:dyDescent="0.3">
      <c r="E125" s="30" t="s">
        <v>136</v>
      </c>
      <c r="F125" s="21">
        <f>F123+F124</f>
        <v>0</v>
      </c>
    </row>
  </sheetData>
  <mergeCells count="182">
    <mergeCell ref="B122:E122"/>
    <mergeCell ref="A17:F17"/>
    <mergeCell ref="A79:F79"/>
    <mergeCell ref="A96:F96"/>
    <mergeCell ref="A107:F107"/>
    <mergeCell ref="A115:F115"/>
    <mergeCell ref="F116:F118"/>
    <mergeCell ref="A119:A121"/>
    <mergeCell ref="C119:C121"/>
    <mergeCell ref="D119:D121"/>
    <mergeCell ref="E119:E121"/>
    <mergeCell ref="F119:F121"/>
    <mergeCell ref="B114:E114"/>
    <mergeCell ref="A116:A118"/>
    <mergeCell ref="C116:C118"/>
    <mergeCell ref="D116:D118"/>
    <mergeCell ref="E116:E118"/>
    <mergeCell ref="F108:F110"/>
    <mergeCell ref="A111:A113"/>
    <mergeCell ref="C111:C113"/>
    <mergeCell ref="D111:D113"/>
    <mergeCell ref="E111:E113"/>
    <mergeCell ref="F111:F113"/>
    <mergeCell ref="B106:E106"/>
    <mergeCell ref="A108:A110"/>
    <mergeCell ref="C108:C110"/>
    <mergeCell ref="D108:D110"/>
    <mergeCell ref="E108:E110"/>
    <mergeCell ref="A100:A102"/>
    <mergeCell ref="C100:C102"/>
    <mergeCell ref="D100:D102"/>
    <mergeCell ref="E100:E102"/>
    <mergeCell ref="F100:F102"/>
    <mergeCell ref="A103:A104"/>
    <mergeCell ref="C103:C105"/>
    <mergeCell ref="D103:D105"/>
    <mergeCell ref="E103:E105"/>
    <mergeCell ref="F103:F105"/>
    <mergeCell ref="A97:A99"/>
    <mergeCell ref="C97:C99"/>
    <mergeCell ref="D97:D99"/>
    <mergeCell ref="E97:E99"/>
    <mergeCell ref="F97:F99"/>
    <mergeCell ref="A92:A94"/>
    <mergeCell ref="C92:C94"/>
    <mergeCell ref="D92:D94"/>
    <mergeCell ref="E92:E94"/>
    <mergeCell ref="F92:F94"/>
    <mergeCell ref="B95:E95"/>
    <mergeCell ref="A86:A88"/>
    <mergeCell ref="C86:C88"/>
    <mergeCell ref="D86:D88"/>
    <mergeCell ref="E86:E88"/>
    <mergeCell ref="F86:F88"/>
    <mergeCell ref="A89:A91"/>
    <mergeCell ref="C89:C91"/>
    <mergeCell ref="D89:D91"/>
    <mergeCell ref="E89:E91"/>
    <mergeCell ref="F89:F91"/>
    <mergeCell ref="F80:F82"/>
    <mergeCell ref="A83:A85"/>
    <mergeCell ref="C83:C85"/>
    <mergeCell ref="D83:D85"/>
    <mergeCell ref="E83:E85"/>
    <mergeCell ref="F83:F85"/>
    <mergeCell ref="B77:E77"/>
    <mergeCell ref="B78:E78"/>
    <mergeCell ref="A80:A82"/>
    <mergeCell ref="C80:C82"/>
    <mergeCell ref="D80:D82"/>
    <mergeCell ref="E80:E82"/>
    <mergeCell ref="A71:A73"/>
    <mergeCell ref="C71:C73"/>
    <mergeCell ref="D71:D73"/>
    <mergeCell ref="E71:E73"/>
    <mergeCell ref="F71:F73"/>
    <mergeCell ref="A74:A76"/>
    <mergeCell ref="C74:C76"/>
    <mergeCell ref="D74:D76"/>
    <mergeCell ref="E74:E76"/>
    <mergeCell ref="F74:F76"/>
    <mergeCell ref="A66:A68"/>
    <mergeCell ref="C66:C68"/>
    <mergeCell ref="D66:D68"/>
    <mergeCell ref="E66:E68"/>
    <mergeCell ref="F66:F68"/>
    <mergeCell ref="B69:E69"/>
    <mergeCell ref="A60:A62"/>
    <mergeCell ref="C60:C62"/>
    <mergeCell ref="D60:D62"/>
    <mergeCell ref="E60:E62"/>
    <mergeCell ref="F60:F62"/>
    <mergeCell ref="A63:A65"/>
    <mergeCell ref="C63:C65"/>
    <mergeCell ref="D63:D65"/>
    <mergeCell ref="E63:E65"/>
    <mergeCell ref="F63:F65"/>
    <mergeCell ref="A54:A56"/>
    <mergeCell ref="C54:C56"/>
    <mergeCell ref="D54:D56"/>
    <mergeCell ref="E54:E56"/>
    <mergeCell ref="F54:F56"/>
    <mergeCell ref="A57:A59"/>
    <mergeCell ref="C57:C59"/>
    <mergeCell ref="D57:D59"/>
    <mergeCell ref="E57:E59"/>
    <mergeCell ref="F57:F59"/>
    <mergeCell ref="A48:A50"/>
    <mergeCell ref="C48:C50"/>
    <mergeCell ref="D48:D50"/>
    <mergeCell ref="E48:E50"/>
    <mergeCell ref="F48:F50"/>
    <mergeCell ref="A51:A53"/>
    <mergeCell ref="C51:C53"/>
    <mergeCell ref="D51:D53"/>
    <mergeCell ref="E51:E53"/>
    <mergeCell ref="F51:F53"/>
    <mergeCell ref="A42:A44"/>
    <mergeCell ref="C42:C44"/>
    <mergeCell ref="D42:D44"/>
    <mergeCell ref="E42:E44"/>
    <mergeCell ref="F42:F44"/>
    <mergeCell ref="A45:A47"/>
    <mergeCell ref="C45:C47"/>
    <mergeCell ref="D45:D47"/>
    <mergeCell ref="E45:E47"/>
    <mergeCell ref="F45:F47"/>
    <mergeCell ref="A36:A38"/>
    <mergeCell ref="C36:C38"/>
    <mergeCell ref="D36:D38"/>
    <mergeCell ref="E36:E38"/>
    <mergeCell ref="F36:F38"/>
    <mergeCell ref="A39:A41"/>
    <mergeCell ref="C39:C41"/>
    <mergeCell ref="D39:D41"/>
    <mergeCell ref="E39:E41"/>
    <mergeCell ref="F39:F41"/>
    <mergeCell ref="B34:E34"/>
    <mergeCell ref="A25:A27"/>
    <mergeCell ref="C25:C27"/>
    <mergeCell ref="D25:D27"/>
    <mergeCell ref="E25:E27"/>
    <mergeCell ref="F25:F27"/>
    <mergeCell ref="A28:A30"/>
    <mergeCell ref="C28:C30"/>
    <mergeCell ref="D28:D30"/>
    <mergeCell ref="E28:E30"/>
    <mergeCell ref="F28:F30"/>
    <mergeCell ref="A22:A24"/>
    <mergeCell ref="C22:C24"/>
    <mergeCell ref="D22:D24"/>
    <mergeCell ref="E22:E24"/>
    <mergeCell ref="F22:F24"/>
    <mergeCell ref="A31:A33"/>
    <mergeCell ref="C31:C33"/>
    <mergeCell ref="D31:D33"/>
    <mergeCell ref="E31:E33"/>
    <mergeCell ref="F31:F33"/>
    <mergeCell ref="B16:E16"/>
    <mergeCell ref="A7:F7"/>
    <mergeCell ref="A9:F9"/>
    <mergeCell ref="A10:A12"/>
    <mergeCell ref="C10:C12"/>
    <mergeCell ref="D10:D12"/>
    <mergeCell ref="E10:E12"/>
    <mergeCell ref="F10:F12"/>
    <mergeCell ref="A19:A21"/>
    <mergeCell ref="C19:C21"/>
    <mergeCell ref="D19:D21"/>
    <mergeCell ref="E19:E21"/>
    <mergeCell ref="F19:F21"/>
    <mergeCell ref="A1:F1"/>
    <mergeCell ref="A2:F2"/>
    <mergeCell ref="A3:F3"/>
    <mergeCell ref="A4:F4"/>
    <mergeCell ref="A5:F5"/>
    <mergeCell ref="A6:F6"/>
    <mergeCell ref="A13:A15"/>
    <mergeCell ref="C13:C15"/>
    <mergeCell ref="D13:D15"/>
    <mergeCell ref="E13:E15"/>
    <mergeCell ref="F13:F15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60" orientation="portrait" verticalDpi="0" r:id="rId1"/>
  <rowBreaks count="1" manualBreakCount="1">
    <brk id="7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EE540-D441-4B37-8830-283361135C06}">
  <dimension ref="A1:F125"/>
  <sheetViews>
    <sheetView zoomScaleNormal="100" workbookViewId="0">
      <pane ySplit="8" topLeftCell="A69" activePane="bottomLeft" state="frozen"/>
      <selection pane="bottomLeft" activeCell="B77" sqref="B77:E78"/>
    </sheetView>
  </sheetViews>
  <sheetFormatPr baseColWidth="10" defaultColWidth="8.88671875" defaultRowHeight="14.4" x14ac:dyDescent="0.3"/>
  <cols>
    <col min="1" max="1" width="5.44140625" customWidth="1"/>
    <col min="2" max="2" width="85.109375" customWidth="1"/>
    <col min="3" max="3" width="13.44140625" customWidth="1"/>
    <col min="4" max="4" width="12.44140625" customWidth="1"/>
    <col min="5" max="5" width="17.109375" customWidth="1"/>
    <col min="6" max="6" width="16.6640625" customWidth="1"/>
    <col min="257" max="257" width="5.44140625" customWidth="1"/>
    <col min="258" max="258" width="85.109375" customWidth="1"/>
    <col min="259" max="259" width="13.44140625" customWidth="1"/>
    <col min="260" max="260" width="12.44140625" customWidth="1"/>
    <col min="261" max="261" width="17.109375" customWidth="1"/>
    <col min="262" max="262" width="16.6640625" customWidth="1"/>
    <col min="513" max="513" width="5.44140625" customWidth="1"/>
    <col min="514" max="514" width="85.109375" customWidth="1"/>
    <col min="515" max="515" width="13.44140625" customWidth="1"/>
    <col min="516" max="516" width="12.44140625" customWidth="1"/>
    <col min="517" max="517" width="17.109375" customWidth="1"/>
    <col min="518" max="518" width="16.6640625" customWidth="1"/>
    <col min="769" max="769" width="5.44140625" customWidth="1"/>
    <col min="770" max="770" width="85.109375" customWidth="1"/>
    <col min="771" max="771" width="13.44140625" customWidth="1"/>
    <col min="772" max="772" width="12.44140625" customWidth="1"/>
    <col min="773" max="773" width="17.109375" customWidth="1"/>
    <col min="774" max="774" width="16.6640625" customWidth="1"/>
    <col min="1025" max="1025" width="5.44140625" customWidth="1"/>
    <col min="1026" max="1026" width="85.109375" customWidth="1"/>
    <col min="1027" max="1027" width="13.44140625" customWidth="1"/>
    <col min="1028" max="1028" width="12.44140625" customWidth="1"/>
    <col min="1029" max="1029" width="17.109375" customWidth="1"/>
    <col min="1030" max="1030" width="16.6640625" customWidth="1"/>
    <col min="1281" max="1281" width="5.44140625" customWidth="1"/>
    <col min="1282" max="1282" width="85.109375" customWidth="1"/>
    <col min="1283" max="1283" width="13.44140625" customWidth="1"/>
    <col min="1284" max="1284" width="12.44140625" customWidth="1"/>
    <col min="1285" max="1285" width="17.109375" customWidth="1"/>
    <col min="1286" max="1286" width="16.6640625" customWidth="1"/>
    <col min="1537" max="1537" width="5.44140625" customWidth="1"/>
    <col min="1538" max="1538" width="85.109375" customWidth="1"/>
    <col min="1539" max="1539" width="13.44140625" customWidth="1"/>
    <col min="1540" max="1540" width="12.44140625" customWidth="1"/>
    <col min="1541" max="1541" width="17.109375" customWidth="1"/>
    <col min="1542" max="1542" width="16.6640625" customWidth="1"/>
    <col min="1793" max="1793" width="5.44140625" customWidth="1"/>
    <col min="1794" max="1794" width="85.109375" customWidth="1"/>
    <col min="1795" max="1795" width="13.44140625" customWidth="1"/>
    <col min="1796" max="1796" width="12.44140625" customWidth="1"/>
    <col min="1797" max="1797" width="17.109375" customWidth="1"/>
    <col min="1798" max="1798" width="16.6640625" customWidth="1"/>
    <col min="2049" max="2049" width="5.44140625" customWidth="1"/>
    <col min="2050" max="2050" width="85.109375" customWidth="1"/>
    <col min="2051" max="2051" width="13.44140625" customWidth="1"/>
    <col min="2052" max="2052" width="12.44140625" customWidth="1"/>
    <col min="2053" max="2053" width="17.109375" customWidth="1"/>
    <col min="2054" max="2054" width="16.6640625" customWidth="1"/>
    <col min="2305" max="2305" width="5.44140625" customWidth="1"/>
    <col min="2306" max="2306" width="85.109375" customWidth="1"/>
    <col min="2307" max="2307" width="13.44140625" customWidth="1"/>
    <col min="2308" max="2308" width="12.44140625" customWidth="1"/>
    <col min="2309" max="2309" width="17.109375" customWidth="1"/>
    <col min="2310" max="2310" width="16.6640625" customWidth="1"/>
    <col min="2561" max="2561" width="5.44140625" customWidth="1"/>
    <col min="2562" max="2562" width="85.109375" customWidth="1"/>
    <col min="2563" max="2563" width="13.44140625" customWidth="1"/>
    <col min="2564" max="2564" width="12.44140625" customWidth="1"/>
    <col min="2565" max="2565" width="17.109375" customWidth="1"/>
    <col min="2566" max="2566" width="16.6640625" customWidth="1"/>
    <col min="2817" max="2817" width="5.44140625" customWidth="1"/>
    <col min="2818" max="2818" width="85.109375" customWidth="1"/>
    <col min="2819" max="2819" width="13.44140625" customWidth="1"/>
    <col min="2820" max="2820" width="12.44140625" customWidth="1"/>
    <col min="2821" max="2821" width="17.109375" customWidth="1"/>
    <col min="2822" max="2822" width="16.6640625" customWidth="1"/>
    <col min="3073" max="3073" width="5.44140625" customWidth="1"/>
    <col min="3074" max="3074" width="85.109375" customWidth="1"/>
    <col min="3075" max="3075" width="13.44140625" customWidth="1"/>
    <col min="3076" max="3076" width="12.44140625" customWidth="1"/>
    <col min="3077" max="3077" width="17.109375" customWidth="1"/>
    <col min="3078" max="3078" width="16.6640625" customWidth="1"/>
    <col min="3329" max="3329" width="5.44140625" customWidth="1"/>
    <col min="3330" max="3330" width="85.109375" customWidth="1"/>
    <col min="3331" max="3331" width="13.44140625" customWidth="1"/>
    <col min="3332" max="3332" width="12.44140625" customWidth="1"/>
    <col min="3333" max="3333" width="17.109375" customWidth="1"/>
    <col min="3334" max="3334" width="16.6640625" customWidth="1"/>
    <col min="3585" max="3585" width="5.44140625" customWidth="1"/>
    <col min="3586" max="3586" width="85.109375" customWidth="1"/>
    <col min="3587" max="3587" width="13.44140625" customWidth="1"/>
    <col min="3588" max="3588" width="12.44140625" customWidth="1"/>
    <col min="3589" max="3589" width="17.109375" customWidth="1"/>
    <col min="3590" max="3590" width="16.6640625" customWidth="1"/>
    <col min="3841" max="3841" width="5.44140625" customWidth="1"/>
    <col min="3842" max="3842" width="85.109375" customWidth="1"/>
    <col min="3843" max="3843" width="13.44140625" customWidth="1"/>
    <col min="3844" max="3844" width="12.44140625" customWidth="1"/>
    <col min="3845" max="3845" width="17.109375" customWidth="1"/>
    <col min="3846" max="3846" width="16.6640625" customWidth="1"/>
    <col min="4097" max="4097" width="5.44140625" customWidth="1"/>
    <col min="4098" max="4098" width="85.109375" customWidth="1"/>
    <col min="4099" max="4099" width="13.44140625" customWidth="1"/>
    <col min="4100" max="4100" width="12.44140625" customWidth="1"/>
    <col min="4101" max="4101" width="17.109375" customWidth="1"/>
    <col min="4102" max="4102" width="16.6640625" customWidth="1"/>
    <col min="4353" max="4353" width="5.44140625" customWidth="1"/>
    <col min="4354" max="4354" width="85.109375" customWidth="1"/>
    <col min="4355" max="4355" width="13.44140625" customWidth="1"/>
    <col min="4356" max="4356" width="12.44140625" customWidth="1"/>
    <col min="4357" max="4357" width="17.109375" customWidth="1"/>
    <col min="4358" max="4358" width="16.6640625" customWidth="1"/>
    <col min="4609" max="4609" width="5.44140625" customWidth="1"/>
    <col min="4610" max="4610" width="85.109375" customWidth="1"/>
    <col min="4611" max="4611" width="13.44140625" customWidth="1"/>
    <col min="4612" max="4612" width="12.44140625" customWidth="1"/>
    <col min="4613" max="4613" width="17.109375" customWidth="1"/>
    <col min="4614" max="4614" width="16.6640625" customWidth="1"/>
    <col min="4865" max="4865" width="5.44140625" customWidth="1"/>
    <col min="4866" max="4866" width="85.109375" customWidth="1"/>
    <col min="4867" max="4867" width="13.44140625" customWidth="1"/>
    <col min="4868" max="4868" width="12.44140625" customWidth="1"/>
    <col min="4869" max="4869" width="17.109375" customWidth="1"/>
    <col min="4870" max="4870" width="16.6640625" customWidth="1"/>
    <col min="5121" max="5121" width="5.44140625" customWidth="1"/>
    <col min="5122" max="5122" width="85.109375" customWidth="1"/>
    <col min="5123" max="5123" width="13.44140625" customWidth="1"/>
    <col min="5124" max="5124" width="12.44140625" customWidth="1"/>
    <col min="5125" max="5125" width="17.109375" customWidth="1"/>
    <col min="5126" max="5126" width="16.6640625" customWidth="1"/>
    <col min="5377" max="5377" width="5.44140625" customWidth="1"/>
    <col min="5378" max="5378" width="85.109375" customWidth="1"/>
    <col min="5379" max="5379" width="13.44140625" customWidth="1"/>
    <col min="5380" max="5380" width="12.44140625" customWidth="1"/>
    <col min="5381" max="5381" width="17.109375" customWidth="1"/>
    <col min="5382" max="5382" width="16.6640625" customWidth="1"/>
    <col min="5633" max="5633" width="5.44140625" customWidth="1"/>
    <col min="5634" max="5634" width="85.109375" customWidth="1"/>
    <col min="5635" max="5635" width="13.44140625" customWidth="1"/>
    <col min="5636" max="5636" width="12.44140625" customWidth="1"/>
    <col min="5637" max="5637" width="17.109375" customWidth="1"/>
    <col min="5638" max="5638" width="16.6640625" customWidth="1"/>
    <col min="5889" max="5889" width="5.44140625" customWidth="1"/>
    <col min="5890" max="5890" width="85.109375" customWidth="1"/>
    <col min="5891" max="5891" width="13.44140625" customWidth="1"/>
    <col min="5892" max="5892" width="12.44140625" customWidth="1"/>
    <col min="5893" max="5893" width="17.109375" customWidth="1"/>
    <col min="5894" max="5894" width="16.6640625" customWidth="1"/>
    <col min="6145" max="6145" width="5.44140625" customWidth="1"/>
    <col min="6146" max="6146" width="85.109375" customWidth="1"/>
    <col min="6147" max="6147" width="13.44140625" customWidth="1"/>
    <col min="6148" max="6148" width="12.44140625" customWidth="1"/>
    <col min="6149" max="6149" width="17.109375" customWidth="1"/>
    <col min="6150" max="6150" width="16.6640625" customWidth="1"/>
    <col min="6401" max="6401" width="5.44140625" customWidth="1"/>
    <col min="6402" max="6402" width="85.109375" customWidth="1"/>
    <col min="6403" max="6403" width="13.44140625" customWidth="1"/>
    <col min="6404" max="6404" width="12.44140625" customWidth="1"/>
    <col min="6405" max="6405" width="17.109375" customWidth="1"/>
    <col min="6406" max="6406" width="16.6640625" customWidth="1"/>
    <col min="6657" max="6657" width="5.44140625" customWidth="1"/>
    <col min="6658" max="6658" width="85.109375" customWidth="1"/>
    <col min="6659" max="6659" width="13.44140625" customWidth="1"/>
    <col min="6660" max="6660" width="12.44140625" customWidth="1"/>
    <col min="6661" max="6661" width="17.109375" customWidth="1"/>
    <col min="6662" max="6662" width="16.6640625" customWidth="1"/>
    <col min="6913" max="6913" width="5.44140625" customWidth="1"/>
    <col min="6914" max="6914" width="85.109375" customWidth="1"/>
    <col min="6915" max="6915" width="13.44140625" customWidth="1"/>
    <col min="6916" max="6916" width="12.44140625" customWidth="1"/>
    <col min="6917" max="6917" width="17.109375" customWidth="1"/>
    <col min="6918" max="6918" width="16.6640625" customWidth="1"/>
    <col min="7169" max="7169" width="5.44140625" customWidth="1"/>
    <col min="7170" max="7170" width="85.109375" customWidth="1"/>
    <col min="7171" max="7171" width="13.44140625" customWidth="1"/>
    <col min="7172" max="7172" width="12.44140625" customWidth="1"/>
    <col min="7173" max="7173" width="17.109375" customWidth="1"/>
    <col min="7174" max="7174" width="16.6640625" customWidth="1"/>
    <col min="7425" max="7425" width="5.44140625" customWidth="1"/>
    <col min="7426" max="7426" width="85.109375" customWidth="1"/>
    <col min="7427" max="7427" width="13.44140625" customWidth="1"/>
    <col min="7428" max="7428" width="12.44140625" customWidth="1"/>
    <col min="7429" max="7429" width="17.109375" customWidth="1"/>
    <col min="7430" max="7430" width="16.6640625" customWidth="1"/>
    <col min="7681" max="7681" width="5.44140625" customWidth="1"/>
    <col min="7682" max="7682" width="85.109375" customWidth="1"/>
    <col min="7683" max="7683" width="13.44140625" customWidth="1"/>
    <col min="7684" max="7684" width="12.44140625" customWidth="1"/>
    <col min="7685" max="7685" width="17.109375" customWidth="1"/>
    <col min="7686" max="7686" width="16.6640625" customWidth="1"/>
    <col min="7937" max="7937" width="5.44140625" customWidth="1"/>
    <col min="7938" max="7938" width="85.109375" customWidth="1"/>
    <col min="7939" max="7939" width="13.44140625" customWidth="1"/>
    <col min="7940" max="7940" width="12.44140625" customWidth="1"/>
    <col min="7941" max="7941" width="17.109375" customWidth="1"/>
    <col min="7942" max="7942" width="16.6640625" customWidth="1"/>
    <col min="8193" max="8193" width="5.44140625" customWidth="1"/>
    <col min="8194" max="8194" width="85.109375" customWidth="1"/>
    <col min="8195" max="8195" width="13.44140625" customWidth="1"/>
    <col min="8196" max="8196" width="12.44140625" customWidth="1"/>
    <col min="8197" max="8197" width="17.109375" customWidth="1"/>
    <col min="8198" max="8198" width="16.6640625" customWidth="1"/>
    <col min="8449" max="8449" width="5.44140625" customWidth="1"/>
    <col min="8450" max="8450" width="85.109375" customWidth="1"/>
    <col min="8451" max="8451" width="13.44140625" customWidth="1"/>
    <col min="8452" max="8452" width="12.44140625" customWidth="1"/>
    <col min="8453" max="8453" width="17.109375" customWidth="1"/>
    <col min="8454" max="8454" width="16.6640625" customWidth="1"/>
    <col min="8705" max="8705" width="5.44140625" customWidth="1"/>
    <col min="8706" max="8706" width="85.109375" customWidth="1"/>
    <col min="8707" max="8707" width="13.44140625" customWidth="1"/>
    <col min="8708" max="8708" width="12.44140625" customWidth="1"/>
    <col min="8709" max="8709" width="17.109375" customWidth="1"/>
    <col min="8710" max="8710" width="16.6640625" customWidth="1"/>
    <col min="8961" max="8961" width="5.44140625" customWidth="1"/>
    <col min="8962" max="8962" width="85.109375" customWidth="1"/>
    <col min="8963" max="8963" width="13.44140625" customWidth="1"/>
    <col min="8964" max="8964" width="12.44140625" customWidth="1"/>
    <col min="8965" max="8965" width="17.109375" customWidth="1"/>
    <col min="8966" max="8966" width="16.6640625" customWidth="1"/>
    <col min="9217" max="9217" width="5.44140625" customWidth="1"/>
    <col min="9218" max="9218" width="85.109375" customWidth="1"/>
    <col min="9219" max="9219" width="13.44140625" customWidth="1"/>
    <col min="9220" max="9220" width="12.44140625" customWidth="1"/>
    <col min="9221" max="9221" width="17.109375" customWidth="1"/>
    <col min="9222" max="9222" width="16.6640625" customWidth="1"/>
    <col min="9473" max="9473" width="5.44140625" customWidth="1"/>
    <col min="9474" max="9474" width="85.109375" customWidth="1"/>
    <col min="9475" max="9475" width="13.44140625" customWidth="1"/>
    <col min="9476" max="9476" width="12.44140625" customWidth="1"/>
    <col min="9477" max="9477" width="17.109375" customWidth="1"/>
    <col min="9478" max="9478" width="16.6640625" customWidth="1"/>
    <col min="9729" max="9729" width="5.44140625" customWidth="1"/>
    <col min="9730" max="9730" width="85.109375" customWidth="1"/>
    <col min="9731" max="9731" width="13.44140625" customWidth="1"/>
    <col min="9732" max="9732" width="12.44140625" customWidth="1"/>
    <col min="9733" max="9733" width="17.109375" customWidth="1"/>
    <col min="9734" max="9734" width="16.6640625" customWidth="1"/>
    <col min="9985" max="9985" width="5.44140625" customWidth="1"/>
    <col min="9986" max="9986" width="85.109375" customWidth="1"/>
    <col min="9987" max="9987" width="13.44140625" customWidth="1"/>
    <col min="9988" max="9988" width="12.44140625" customWidth="1"/>
    <col min="9989" max="9989" width="17.109375" customWidth="1"/>
    <col min="9990" max="9990" width="16.6640625" customWidth="1"/>
    <col min="10241" max="10241" width="5.44140625" customWidth="1"/>
    <col min="10242" max="10242" width="85.109375" customWidth="1"/>
    <col min="10243" max="10243" width="13.44140625" customWidth="1"/>
    <col min="10244" max="10244" width="12.44140625" customWidth="1"/>
    <col min="10245" max="10245" width="17.109375" customWidth="1"/>
    <col min="10246" max="10246" width="16.6640625" customWidth="1"/>
    <col min="10497" max="10497" width="5.44140625" customWidth="1"/>
    <col min="10498" max="10498" width="85.109375" customWidth="1"/>
    <col min="10499" max="10499" width="13.44140625" customWidth="1"/>
    <col min="10500" max="10500" width="12.44140625" customWidth="1"/>
    <col min="10501" max="10501" width="17.109375" customWidth="1"/>
    <col min="10502" max="10502" width="16.6640625" customWidth="1"/>
    <col min="10753" max="10753" width="5.44140625" customWidth="1"/>
    <col min="10754" max="10754" width="85.109375" customWidth="1"/>
    <col min="10755" max="10755" width="13.44140625" customWidth="1"/>
    <col min="10756" max="10756" width="12.44140625" customWidth="1"/>
    <col min="10757" max="10757" width="17.109375" customWidth="1"/>
    <col min="10758" max="10758" width="16.6640625" customWidth="1"/>
    <col min="11009" max="11009" width="5.44140625" customWidth="1"/>
    <col min="11010" max="11010" width="85.109375" customWidth="1"/>
    <col min="11011" max="11011" width="13.44140625" customWidth="1"/>
    <col min="11012" max="11012" width="12.44140625" customWidth="1"/>
    <col min="11013" max="11013" width="17.109375" customWidth="1"/>
    <col min="11014" max="11014" width="16.6640625" customWidth="1"/>
    <col min="11265" max="11265" width="5.44140625" customWidth="1"/>
    <col min="11266" max="11266" width="85.109375" customWidth="1"/>
    <col min="11267" max="11267" width="13.44140625" customWidth="1"/>
    <col min="11268" max="11268" width="12.44140625" customWidth="1"/>
    <col min="11269" max="11269" width="17.109375" customWidth="1"/>
    <col min="11270" max="11270" width="16.6640625" customWidth="1"/>
    <col min="11521" max="11521" width="5.44140625" customWidth="1"/>
    <col min="11522" max="11522" width="85.109375" customWidth="1"/>
    <col min="11523" max="11523" width="13.44140625" customWidth="1"/>
    <col min="11524" max="11524" width="12.44140625" customWidth="1"/>
    <col min="11525" max="11525" width="17.109375" customWidth="1"/>
    <col min="11526" max="11526" width="16.6640625" customWidth="1"/>
    <col min="11777" max="11777" width="5.44140625" customWidth="1"/>
    <col min="11778" max="11778" width="85.109375" customWidth="1"/>
    <col min="11779" max="11779" width="13.44140625" customWidth="1"/>
    <col min="11780" max="11780" width="12.44140625" customWidth="1"/>
    <col min="11781" max="11781" width="17.109375" customWidth="1"/>
    <col min="11782" max="11782" width="16.6640625" customWidth="1"/>
    <col min="12033" max="12033" width="5.44140625" customWidth="1"/>
    <col min="12034" max="12034" width="85.109375" customWidth="1"/>
    <col min="12035" max="12035" width="13.44140625" customWidth="1"/>
    <col min="12036" max="12036" width="12.44140625" customWidth="1"/>
    <col min="12037" max="12037" width="17.109375" customWidth="1"/>
    <col min="12038" max="12038" width="16.6640625" customWidth="1"/>
    <col min="12289" max="12289" width="5.44140625" customWidth="1"/>
    <col min="12290" max="12290" width="85.109375" customWidth="1"/>
    <col min="12291" max="12291" width="13.44140625" customWidth="1"/>
    <col min="12292" max="12292" width="12.44140625" customWidth="1"/>
    <col min="12293" max="12293" width="17.109375" customWidth="1"/>
    <col min="12294" max="12294" width="16.6640625" customWidth="1"/>
    <col min="12545" max="12545" width="5.44140625" customWidth="1"/>
    <col min="12546" max="12546" width="85.109375" customWidth="1"/>
    <col min="12547" max="12547" width="13.44140625" customWidth="1"/>
    <col min="12548" max="12548" width="12.44140625" customWidth="1"/>
    <col min="12549" max="12549" width="17.109375" customWidth="1"/>
    <col min="12550" max="12550" width="16.6640625" customWidth="1"/>
    <col min="12801" max="12801" width="5.44140625" customWidth="1"/>
    <col min="12802" max="12802" width="85.109375" customWidth="1"/>
    <col min="12803" max="12803" width="13.44140625" customWidth="1"/>
    <col min="12804" max="12804" width="12.44140625" customWidth="1"/>
    <col min="12805" max="12805" width="17.109375" customWidth="1"/>
    <col min="12806" max="12806" width="16.6640625" customWidth="1"/>
    <col min="13057" max="13057" width="5.44140625" customWidth="1"/>
    <col min="13058" max="13058" width="85.109375" customWidth="1"/>
    <col min="13059" max="13059" width="13.44140625" customWidth="1"/>
    <col min="13060" max="13060" width="12.44140625" customWidth="1"/>
    <col min="13061" max="13061" width="17.109375" customWidth="1"/>
    <col min="13062" max="13062" width="16.6640625" customWidth="1"/>
    <col min="13313" max="13313" width="5.44140625" customWidth="1"/>
    <col min="13314" max="13314" width="85.109375" customWidth="1"/>
    <col min="13315" max="13315" width="13.44140625" customWidth="1"/>
    <col min="13316" max="13316" width="12.44140625" customWidth="1"/>
    <col min="13317" max="13317" width="17.109375" customWidth="1"/>
    <col min="13318" max="13318" width="16.6640625" customWidth="1"/>
    <col min="13569" max="13569" width="5.44140625" customWidth="1"/>
    <col min="13570" max="13570" width="85.109375" customWidth="1"/>
    <col min="13571" max="13571" width="13.44140625" customWidth="1"/>
    <col min="13572" max="13572" width="12.44140625" customWidth="1"/>
    <col min="13573" max="13573" width="17.109375" customWidth="1"/>
    <col min="13574" max="13574" width="16.6640625" customWidth="1"/>
    <col min="13825" max="13825" width="5.44140625" customWidth="1"/>
    <col min="13826" max="13826" width="85.109375" customWidth="1"/>
    <col min="13827" max="13827" width="13.44140625" customWidth="1"/>
    <col min="13828" max="13828" width="12.44140625" customWidth="1"/>
    <col min="13829" max="13829" width="17.109375" customWidth="1"/>
    <col min="13830" max="13830" width="16.6640625" customWidth="1"/>
    <col min="14081" max="14081" width="5.44140625" customWidth="1"/>
    <col min="14082" max="14082" width="85.109375" customWidth="1"/>
    <col min="14083" max="14083" width="13.44140625" customWidth="1"/>
    <col min="14084" max="14084" width="12.44140625" customWidth="1"/>
    <col min="14085" max="14085" width="17.109375" customWidth="1"/>
    <col min="14086" max="14086" width="16.6640625" customWidth="1"/>
    <col min="14337" max="14337" width="5.44140625" customWidth="1"/>
    <col min="14338" max="14338" width="85.109375" customWidth="1"/>
    <col min="14339" max="14339" width="13.44140625" customWidth="1"/>
    <col min="14340" max="14340" width="12.44140625" customWidth="1"/>
    <col min="14341" max="14341" width="17.109375" customWidth="1"/>
    <col min="14342" max="14342" width="16.6640625" customWidth="1"/>
    <col min="14593" max="14593" width="5.44140625" customWidth="1"/>
    <col min="14594" max="14594" width="85.109375" customWidth="1"/>
    <col min="14595" max="14595" width="13.44140625" customWidth="1"/>
    <col min="14596" max="14596" width="12.44140625" customWidth="1"/>
    <col min="14597" max="14597" width="17.109375" customWidth="1"/>
    <col min="14598" max="14598" width="16.6640625" customWidth="1"/>
    <col min="14849" max="14849" width="5.44140625" customWidth="1"/>
    <col min="14850" max="14850" width="85.109375" customWidth="1"/>
    <col min="14851" max="14851" width="13.44140625" customWidth="1"/>
    <col min="14852" max="14852" width="12.44140625" customWidth="1"/>
    <col min="14853" max="14853" width="17.109375" customWidth="1"/>
    <col min="14854" max="14854" width="16.6640625" customWidth="1"/>
    <col min="15105" max="15105" width="5.44140625" customWidth="1"/>
    <col min="15106" max="15106" width="85.109375" customWidth="1"/>
    <col min="15107" max="15107" width="13.44140625" customWidth="1"/>
    <col min="15108" max="15108" width="12.44140625" customWidth="1"/>
    <col min="15109" max="15109" width="17.109375" customWidth="1"/>
    <col min="15110" max="15110" width="16.6640625" customWidth="1"/>
    <col min="15361" max="15361" width="5.44140625" customWidth="1"/>
    <col min="15362" max="15362" width="85.109375" customWidth="1"/>
    <col min="15363" max="15363" width="13.44140625" customWidth="1"/>
    <col min="15364" max="15364" width="12.44140625" customWidth="1"/>
    <col min="15365" max="15365" width="17.109375" customWidth="1"/>
    <col min="15366" max="15366" width="16.6640625" customWidth="1"/>
    <col min="15617" max="15617" width="5.44140625" customWidth="1"/>
    <col min="15618" max="15618" width="85.109375" customWidth="1"/>
    <col min="15619" max="15619" width="13.44140625" customWidth="1"/>
    <col min="15620" max="15620" width="12.44140625" customWidth="1"/>
    <col min="15621" max="15621" width="17.109375" customWidth="1"/>
    <col min="15622" max="15622" width="16.6640625" customWidth="1"/>
    <col min="15873" max="15873" width="5.44140625" customWidth="1"/>
    <col min="15874" max="15874" width="85.109375" customWidth="1"/>
    <col min="15875" max="15875" width="13.44140625" customWidth="1"/>
    <col min="15876" max="15876" width="12.44140625" customWidth="1"/>
    <col min="15877" max="15877" width="17.109375" customWidth="1"/>
    <col min="15878" max="15878" width="16.6640625" customWidth="1"/>
    <col min="16129" max="16129" width="5.44140625" customWidth="1"/>
    <col min="16130" max="16130" width="85.109375" customWidth="1"/>
    <col min="16131" max="16131" width="13.44140625" customWidth="1"/>
    <col min="16132" max="16132" width="12.44140625" customWidth="1"/>
    <col min="16133" max="16133" width="17.109375" customWidth="1"/>
    <col min="16134" max="16134" width="16.6640625" customWidth="1"/>
  </cols>
  <sheetData>
    <row r="1" spans="1:6" ht="15.6" customHeight="1" x14ac:dyDescent="0.3">
      <c r="A1" s="104" t="s">
        <v>199</v>
      </c>
      <c r="B1" s="105"/>
      <c r="C1" s="105"/>
      <c r="D1" s="105"/>
      <c r="E1" s="105"/>
      <c r="F1" s="106"/>
    </row>
    <row r="2" spans="1:6" ht="15.6" customHeight="1" x14ac:dyDescent="0.3">
      <c r="A2" s="104" t="s">
        <v>0</v>
      </c>
      <c r="B2" s="105"/>
      <c r="C2" s="105"/>
      <c r="D2" s="105"/>
      <c r="E2" s="105"/>
      <c r="F2" s="106"/>
    </row>
    <row r="3" spans="1:6" ht="15.6" customHeight="1" x14ac:dyDescent="0.3">
      <c r="A3" s="104" t="s">
        <v>1</v>
      </c>
      <c r="B3" s="105"/>
      <c r="C3" s="105"/>
      <c r="D3" s="105"/>
      <c r="E3" s="105"/>
      <c r="F3" s="106"/>
    </row>
    <row r="4" spans="1:6" ht="15.6" customHeight="1" x14ac:dyDescent="0.3">
      <c r="A4" s="104" t="s">
        <v>2</v>
      </c>
      <c r="B4" s="105"/>
      <c r="C4" s="105"/>
      <c r="D4" s="105"/>
      <c r="E4" s="105"/>
      <c r="F4" s="106"/>
    </row>
    <row r="5" spans="1:6" ht="15.6" customHeight="1" x14ac:dyDescent="0.3">
      <c r="A5" s="101" t="s">
        <v>3</v>
      </c>
      <c r="B5" s="102"/>
      <c r="C5" s="102"/>
      <c r="D5" s="102"/>
      <c r="E5" s="102"/>
      <c r="F5" s="103"/>
    </row>
    <row r="6" spans="1:6" ht="15.6" customHeight="1" x14ac:dyDescent="0.3">
      <c r="A6" s="101" t="s">
        <v>4</v>
      </c>
      <c r="B6" s="102"/>
      <c r="C6" s="102"/>
      <c r="D6" s="102"/>
      <c r="E6" s="102"/>
      <c r="F6" s="103"/>
    </row>
    <row r="7" spans="1:6" ht="15.6" customHeight="1" x14ac:dyDescent="0.3">
      <c r="A7" s="101" t="s">
        <v>198</v>
      </c>
      <c r="B7" s="102"/>
      <c r="C7" s="102"/>
      <c r="D7" s="102"/>
      <c r="E7" s="102"/>
      <c r="F7" s="103"/>
    </row>
    <row r="8" spans="1:6" ht="15.6" x14ac:dyDescent="0.3">
      <c r="A8" s="1" t="s">
        <v>5</v>
      </c>
      <c r="B8" s="1" t="s">
        <v>6</v>
      </c>
      <c r="C8" s="1" t="s">
        <v>7</v>
      </c>
      <c r="D8" s="1" t="s">
        <v>8</v>
      </c>
      <c r="E8" s="1" t="s">
        <v>9</v>
      </c>
      <c r="F8" s="1" t="s">
        <v>10</v>
      </c>
    </row>
    <row r="9" spans="1:6" ht="15.6" x14ac:dyDescent="0.3">
      <c r="A9" s="51" t="s">
        <v>11</v>
      </c>
      <c r="B9" s="108"/>
      <c r="C9" s="108"/>
      <c r="D9" s="108"/>
      <c r="E9" s="108"/>
      <c r="F9" s="109"/>
    </row>
    <row r="10" spans="1:6" ht="15.6" x14ac:dyDescent="0.3">
      <c r="A10" s="70" t="s">
        <v>12</v>
      </c>
      <c r="B10" s="2" t="s">
        <v>13</v>
      </c>
      <c r="C10" s="60" t="s">
        <v>14</v>
      </c>
      <c r="D10" s="63">
        <v>1</v>
      </c>
      <c r="E10" s="54"/>
      <c r="F10" s="54">
        <f>+E10*D10</f>
        <v>0</v>
      </c>
    </row>
    <row r="11" spans="1:6" ht="14.4" customHeight="1" x14ac:dyDescent="0.3">
      <c r="A11" s="71"/>
      <c r="B11" s="3"/>
      <c r="C11" s="61"/>
      <c r="D11" s="64"/>
      <c r="E11" s="55"/>
      <c r="F11" s="55"/>
    </row>
    <row r="12" spans="1:6" ht="15.6" x14ac:dyDescent="0.3">
      <c r="A12" s="72"/>
      <c r="B12" s="4" t="s">
        <v>15</v>
      </c>
      <c r="C12" s="62"/>
      <c r="D12" s="65"/>
      <c r="E12" s="56"/>
      <c r="F12" s="56"/>
    </row>
    <row r="13" spans="1:6" ht="15.6" x14ac:dyDescent="0.3">
      <c r="A13" s="70" t="s">
        <v>16</v>
      </c>
      <c r="B13" s="2" t="s">
        <v>17</v>
      </c>
      <c r="C13" s="60" t="s">
        <v>14</v>
      </c>
      <c r="D13" s="63">
        <v>1</v>
      </c>
      <c r="E13" s="54"/>
      <c r="F13" s="54">
        <f>+E13*D13</f>
        <v>0</v>
      </c>
    </row>
    <row r="14" spans="1:6" ht="14.4" customHeight="1" x14ac:dyDescent="0.3">
      <c r="A14" s="71"/>
      <c r="B14" s="3"/>
      <c r="C14" s="61"/>
      <c r="D14" s="64"/>
      <c r="E14" s="55"/>
      <c r="F14" s="55"/>
    </row>
    <row r="15" spans="1:6" ht="15.6" x14ac:dyDescent="0.3">
      <c r="A15" s="72"/>
      <c r="B15" s="4" t="s">
        <v>18</v>
      </c>
      <c r="C15" s="62"/>
      <c r="D15" s="65"/>
      <c r="E15" s="56"/>
      <c r="F15" s="56"/>
    </row>
    <row r="16" spans="1:6" ht="18" x14ac:dyDescent="0.3">
      <c r="A16" s="5"/>
      <c r="B16" s="48" t="s">
        <v>185</v>
      </c>
      <c r="C16" s="49"/>
      <c r="D16" s="49"/>
      <c r="E16" s="50"/>
      <c r="F16" s="21">
        <f>SUM(F10:F15)</f>
        <v>0</v>
      </c>
    </row>
    <row r="17" spans="1:6" ht="15.6" x14ac:dyDescent="0.3">
      <c r="A17" s="51" t="s">
        <v>126</v>
      </c>
      <c r="B17" s="108"/>
      <c r="C17" s="108"/>
      <c r="D17" s="108"/>
      <c r="E17" s="108"/>
      <c r="F17" s="109"/>
    </row>
    <row r="18" spans="1:6" ht="15.6" x14ac:dyDescent="0.3">
      <c r="A18" s="43" t="s">
        <v>20</v>
      </c>
      <c r="B18" s="44" t="s">
        <v>21</v>
      </c>
      <c r="C18" s="45"/>
      <c r="D18" s="45"/>
      <c r="E18" s="45"/>
      <c r="F18" s="46"/>
    </row>
    <row r="19" spans="1:6" ht="15.6" x14ac:dyDescent="0.3">
      <c r="A19" s="97" t="s">
        <v>22</v>
      </c>
      <c r="B19" s="2" t="s">
        <v>23</v>
      </c>
      <c r="C19" s="113" t="s">
        <v>24</v>
      </c>
      <c r="D19" s="63">
        <v>44</v>
      </c>
      <c r="E19" s="54"/>
      <c r="F19" s="54">
        <f>+E19*D19</f>
        <v>0</v>
      </c>
    </row>
    <row r="20" spans="1:6" ht="12.75" customHeight="1" x14ac:dyDescent="0.3">
      <c r="A20" s="98"/>
      <c r="B20" s="19"/>
      <c r="C20" s="114"/>
      <c r="D20" s="64"/>
      <c r="E20" s="55"/>
      <c r="F20" s="55"/>
    </row>
    <row r="21" spans="1:6" ht="12.75" customHeight="1" x14ac:dyDescent="0.3">
      <c r="A21" s="99"/>
      <c r="B21" s="4" t="s">
        <v>25</v>
      </c>
      <c r="C21" s="115"/>
      <c r="D21" s="65"/>
      <c r="E21" s="56"/>
      <c r="F21" s="56"/>
    </row>
    <row r="22" spans="1:6" ht="15.6" x14ac:dyDescent="0.3">
      <c r="A22" s="97" t="s">
        <v>26</v>
      </c>
      <c r="B22" s="2" t="s">
        <v>27</v>
      </c>
      <c r="C22" s="126" t="s">
        <v>28</v>
      </c>
      <c r="D22" s="63">
        <v>5.8921000000000001</v>
      </c>
      <c r="E22" s="54"/>
      <c r="F22" s="54">
        <f>+E22*D22</f>
        <v>0</v>
      </c>
    </row>
    <row r="23" spans="1:6" ht="14.4" customHeight="1" x14ac:dyDescent="0.3">
      <c r="A23" s="98"/>
      <c r="B23" s="19"/>
      <c r="C23" s="127"/>
      <c r="D23" s="64"/>
      <c r="E23" s="55"/>
      <c r="F23" s="55"/>
    </row>
    <row r="24" spans="1:6" ht="15.6" x14ac:dyDescent="0.3">
      <c r="A24" s="99"/>
      <c r="B24" s="4" t="s">
        <v>29</v>
      </c>
      <c r="C24" s="128"/>
      <c r="D24" s="65"/>
      <c r="E24" s="56"/>
      <c r="F24" s="56"/>
    </row>
    <row r="25" spans="1:6" ht="15.6" x14ac:dyDescent="0.3">
      <c r="A25" s="97" t="s">
        <v>30</v>
      </c>
      <c r="B25" s="2" t="s">
        <v>31</v>
      </c>
      <c r="C25" s="126" t="s">
        <v>28</v>
      </c>
      <c r="D25" s="63">
        <v>3.0771999999999999</v>
      </c>
      <c r="E25" s="54"/>
      <c r="F25" s="54">
        <f>+E25*D25</f>
        <v>0</v>
      </c>
    </row>
    <row r="26" spans="1:6" ht="14.4" customHeight="1" x14ac:dyDescent="0.3">
      <c r="A26" s="98"/>
      <c r="B26" s="7"/>
      <c r="C26" s="127"/>
      <c r="D26" s="64"/>
      <c r="E26" s="55"/>
      <c r="F26" s="55"/>
    </row>
    <row r="27" spans="1:6" ht="15.6" x14ac:dyDescent="0.3">
      <c r="A27" s="99"/>
      <c r="B27" s="4" t="s">
        <v>32</v>
      </c>
      <c r="C27" s="128"/>
      <c r="D27" s="65"/>
      <c r="E27" s="56"/>
      <c r="F27" s="56"/>
    </row>
    <row r="28" spans="1:6" ht="15.6" x14ac:dyDescent="0.3">
      <c r="A28" s="95" t="s">
        <v>33</v>
      </c>
      <c r="B28" s="2" t="s">
        <v>34</v>
      </c>
      <c r="C28" s="126" t="s">
        <v>28</v>
      </c>
      <c r="D28" s="63">
        <v>0.79859000000000013</v>
      </c>
      <c r="E28" s="54"/>
      <c r="F28" s="54">
        <f>+E28*D28</f>
        <v>0</v>
      </c>
    </row>
    <row r="29" spans="1:6" ht="12.75" customHeight="1" x14ac:dyDescent="0.3">
      <c r="A29" s="96"/>
      <c r="B29" s="8"/>
      <c r="C29" s="127"/>
      <c r="D29" s="64"/>
      <c r="E29" s="55"/>
      <c r="F29" s="55"/>
    </row>
    <row r="30" spans="1:6" ht="15.6" x14ac:dyDescent="0.3">
      <c r="A30" s="119"/>
      <c r="B30" s="4" t="s">
        <v>36</v>
      </c>
      <c r="C30" s="128"/>
      <c r="D30" s="65"/>
      <c r="E30" s="56"/>
      <c r="F30" s="56"/>
    </row>
    <row r="31" spans="1:6" ht="15.6" x14ac:dyDescent="0.3">
      <c r="A31" s="70" t="s">
        <v>37</v>
      </c>
      <c r="B31" s="2" t="s">
        <v>38</v>
      </c>
      <c r="C31" s="100" t="s">
        <v>28</v>
      </c>
      <c r="D31" s="63">
        <v>8.1707099999999997</v>
      </c>
      <c r="E31" s="54"/>
      <c r="F31" s="54">
        <f>+E31*D31</f>
        <v>0</v>
      </c>
    </row>
    <row r="32" spans="1:6" ht="14.4" customHeight="1" x14ac:dyDescent="0.3">
      <c r="A32" s="71"/>
      <c r="B32" s="3"/>
      <c r="C32" s="129"/>
      <c r="D32" s="64"/>
      <c r="E32" s="55"/>
      <c r="F32" s="55"/>
    </row>
    <row r="33" spans="1:6" ht="15.6" x14ac:dyDescent="0.3">
      <c r="A33" s="72"/>
      <c r="B33" s="4" t="s">
        <v>39</v>
      </c>
      <c r="C33" s="130"/>
      <c r="D33" s="65"/>
      <c r="E33" s="56"/>
      <c r="F33" s="56"/>
    </row>
    <row r="34" spans="1:6" ht="18" x14ac:dyDescent="0.3">
      <c r="A34" s="5"/>
      <c r="B34" s="87" t="s">
        <v>194</v>
      </c>
      <c r="C34" s="88"/>
      <c r="D34" s="88"/>
      <c r="E34" s="89"/>
      <c r="F34" s="22">
        <f>SUM(F19:F33)</f>
        <v>0</v>
      </c>
    </row>
    <row r="35" spans="1:6" ht="15.6" x14ac:dyDescent="0.3">
      <c r="A35" s="43" t="s">
        <v>40</v>
      </c>
      <c r="B35" s="44" t="s">
        <v>41</v>
      </c>
      <c r="C35" s="45"/>
      <c r="D35" s="45"/>
      <c r="E35" s="45"/>
      <c r="F35" s="46"/>
    </row>
    <row r="36" spans="1:6" ht="14.4" customHeight="1" x14ac:dyDescent="0.3">
      <c r="A36" s="97" t="s">
        <v>42</v>
      </c>
      <c r="B36" s="6" t="s">
        <v>43</v>
      </c>
      <c r="C36" s="113" t="s">
        <v>28</v>
      </c>
      <c r="D36" s="63">
        <v>4.8290000000000006</v>
      </c>
      <c r="E36" s="54"/>
      <c r="F36" s="54">
        <f>+E36*D36</f>
        <v>0</v>
      </c>
    </row>
    <row r="37" spans="1:6" ht="14.4" customHeight="1" x14ac:dyDescent="0.3">
      <c r="A37" s="98"/>
      <c r="B37" s="8"/>
      <c r="C37" s="114"/>
      <c r="D37" s="64"/>
      <c r="E37" s="55"/>
      <c r="F37" s="55"/>
    </row>
    <row r="38" spans="1:6" ht="15.6" x14ac:dyDescent="0.3">
      <c r="A38" s="99"/>
      <c r="B38" s="4" t="s">
        <v>44</v>
      </c>
      <c r="C38" s="115"/>
      <c r="D38" s="65"/>
      <c r="E38" s="56"/>
      <c r="F38" s="56"/>
    </row>
    <row r="39" spans="1:6" ht="15.6" x14ac:dyDescent="0.3">
      <c r="A39" s="97" t="s">
        <v>45</v>
      </c>
      <c r="B39" s="2" t="s">
        <v>46</v>
      </c>
      <c r="C39" s="113" t="s">
        <v>28</v>
      </c>
      <c r="D39" s="63">
        <v>1.1347200000000002</v>
      </c>
      <c r="E39" s="54"/>
      <c r="F39" s="54">
        <f>+E39*D39</f>
        <v>0</v>
      </c>
    </row>
    <row r="40" spans="1:6" ht="14.4" customHeight="1" x14ac:dyDescent="0.3">
      <c r="A40" s="98"/>
      <c r="B40" s="19"/>
      <c r="C40" s="114"/>
      <c r="D40" s="64"/>
      <c r="E40" s="55"/>
      <c r="F40" s="55"/>
    </row>
    <row r="41" spans="1:6" ht="15.6" x14ac:dyDescent="0.3">
      <c r="A41" s="99"/>
      <c r="B41" s="4" t="s">
        <v>47</v>
      </c>
      <c r="C41" s="115"/>
      <c r="D41" s="65"/>
      <c r="E41" s="56"/>
      <c r="F41" s="56"/>
    </row>
    <row r="42" spans="1:6" ht="15.6" x14ac:dyDescent="0.3">
      <c r="A42" s="97" t="s">
        <v>48</v>
      </c>
      <c r="B42" s="2" t="s">
        <v>49</v>
      </c>
      <c r="C42" s="113" t="s">
        <v>28</v>
      </c>
      <c r="D42" s="63">
        <v>5.4719000000000007</v>
      </c>
      <c r="E42" s="54"/>
      <c r="F42" s="54">
        <f>+E42*D42</f>
        <v>0</v>
      </c>
    </row>
    <row r="43" spans="1:6" ht="14.4" customHeight="1" x14ac:dyDescent="0.3">
      <c r="A43" s="98"/>
      <c r="B43" s="19"/>
      <c r="C43" s="114"/>
      <c r="D43" s="64"/>
      <c r="E43" s="55"/>
      <c r="F43" s="55"/>
    </row>
    <row r="44" spans="1:6" ht="15.6" x14ac:dyDescent="0.3">
      <c r="A44" s="99"/>
      <c r="B44" s="4" t="s">
        <v>50</v>
      </c>
      <c r="C44" s="115"/>
      <c r="D44" s="65"/>
      <c r="E44" s="56"/>
      <c r="F44" s="56"/>
    </row>
    <row r="45" spans="1:6" ht="15.6" x14ac:dyDescent="0.3">
      <c r="A45" s="97" t="s">
        <v>51</v>
      </c>
      <c r="B45" s="2" t="s">
        <v>52</v>
      </c>
      <c r="C45" s="113" t="s">
        <v>24</v>
      </c>
      <c r="D45" s="63">
        <v>58.3874</v>
      </c>
      <c r="E45" s="54"/>
      <c r="F45" s="54">
        <f>+E45*D45</f>
        <v>0</v>
      </c>
    </row>
    <row r="46" spans="1:6" ht="14.4" customHeight="1" x14ac:dyDescent="0.3">
      <c r="A46" s="98"/>
      <c r="B46" s="7"/>
      <c r="C46" s="114"/>
      <c r="D46" s="64"/>
      <c r="E46" s="55"/>
      <c r="F46" s="55"/>
    </row>
    <row r="47" spans="1:6" ht="15.6" x14ac:dyDescent="0.3">
      <c r="A47" s="99"/>
      <c r="B47" s="4" t="s">
        <v>53</v>
      </c>
      <c r="C47" s="115"/>
      <c r="D47" s="65"/>
      <c r="E47" s="56"/>
      <c r="F47" s="56"/>
    </row>
    <row r="48" spans="1:6" ht="15.6" x14ac:dyDescent="0.3">
      <c r="A48" s="70" t="s">
        <v>54</v>
      </c>
      <c r="B48" s="10" t="s">
        <v>55</v>
      </c>
      <c r="C48" s="60" t="s">
        <v>56</v>
      </c>
      <c r="D48" s="63">
        <v>383.03300000000007</v>
      </c>
      <c r="E48" s="54"/>
      <c r="F48" s="54">
        <f>+E48*D48</f>
        <v>0</v>
      </c>
    </row>
    <row r="49" spans="1:6" ht="14.4" customHeight="1" x14ac:dyDescent="0.3">
      <c r="A49" s="71"/>
      <c r="B49" s="3"/>
      <c r="C49" s="61"/>
      <c r="D49" s="64"/>
      <c r="E49" s="55"/>
      <c r="F49" s="55"/>
    </row>
    <row r="50" spans="1:6" ht="15.6" x14ac:dyDescent="0.3">
      <c r="A50" s="72"/>
      <c r="B50" s="4" t="s">
        <v>57</v>
      </c>
      <c r="C50" s="62"/>
      <c r="D50" s="65"/>
      <c r="E50" s="56"/>
      <c r="F50" s="56"/>
    </row>
    <row r="51" spans="1:6" ht="15.6" x14ac:dyDescent="0.3">
      <c r="A51" s="97" t="s">
        <v>58</v>
      </c>
      <c r="B51" s="2" t="s">
        <v>59</v>
      </c>
      <c r="C51" s="113" t="s">
        <v>28</v>
      </c>
      <c r="D51" s="63">
        <v>0.86399999999999999</v>
      </c>
      <c r="E51" s="54"/>
      <c r="F51" s="54">
        <f>+E51*D51</f>
        <v>0</v>
      </c>
    </row>
    <row r="52" spans="1:6" ht="14.4" customHeight="1" x14ac:dyDescent="0.3">
      <c r="A52" s="98"/>
      <c r="B52" s="7"/>
      <c r="C52" s="114"/>
      <c r="D52" s="64"/>
      <c r="E52" s="55"/>
      <c r="F52" s="55"/>
    </row>
    <row r="53" spans="1:6" ht="15.6" x14ac:dyDescent="0.3">
      <c r="A53" s="99"/>
      <c r="B53" s="4" t="s">
        <v>60</v>
      </c>
      <c r="C53" s="115"/>
      <c r="D53" s="65"/>
      <c r="E53" s="56"/>
      <c r="F53" s="56"/>
    </row>
    <row r="54" spans="1:6" ht="15.6" x14ac:dyDescent="0.3">
      <c r="A54" s="97" t="s">
        <v>61</v>
      </c>
      <c r="B54" s="2" t="s">
        <v>62</v>
      </c>
      <c r="C54" s="113" t="s">
        <v>28</v>
      </c>
      <c r="D54" s="63">
        <v>1.5501400000000003</v>
      </c>
      <c r="E54" s="54"/>
      <c r="F54" s="54">
        <f>+E54*D54</f>
        <v>0</v>
      </c>
    </row>
    <row r="55" spans="1:6" ht="14.4" customHeight="1" x14ac:dyDescent="0.3">
      <c r="A55" s="98"/>
      <c r="B55" s="19"/>
      <c r="C55" s="114"/>
      <c r="D55" s="64"/>
      <c r="E55" s="55"/>
      <c r="F55" s="55"/>
    </row>
    <row r="56" spans="1:6" ht="15.6" x14ac:dyDescent="0.3">
      <c r="A56" s="99"/>
      <c r="B56" s="4" t="s">
        <v>47</v>
      </c>
      <c r="C56" s="115"/>
      <c r="D56" s="65"/>
      <c r="E56" s="56"/>
      <c r="F56" s="56"/>
    </row>
    <row r="57" spans="1:6" ht="15.6" x14ac:dyDescent="0.3">
      <c r="A57" s="95" t="s">
        <v>63</v>
      </c>
      <c r="B57" s="10" t="s">
        <v>64</v>
      </c>
      <c r="C57" s="116" t="s">
        <v>24</v>
      </c>
      <c r="D57" s="76">
        <v>20.45</v>
      </c>
      <c r="E57" s="67"/>
      <c r="F57" s="67">
        <f>+E57*D57</f>
        <v>0</v>
      </c>
    </row>
    <row r="58" spans="1:6" ht="14.4" customHeight="1" x14ac:dyDescent="0.3">
      <c r="A58" s="96"/>
      <c r="B58" s="19"/>
      <c r="C58" s="117"/>
      <c r="D58" s="77"/>
      <c r="E58" s="68"/>
      <c r="F58" s="68"/>
    </row>
    <row r="59" spans="1:6" ht="15.6" x14ac:dyDescent="0.3">
      <c r="A59" s="119"/>
      <c r="B59" s="11" t="s">
        <v>65</v>
      </c>
      <c r="C59" s="118"/>
      <c r="D59" s="78"/>
      <c r="E59" s="69"/>
      <c r="F59" s="69"/>
    </row>
    <row r="60" spans="1:6" ht="15.6" x14ac:dyDescent="0.3">
      <c r="A60" s="95" t="s">
        <v>66</v>
      </c>
      <c r="B60" s="10" t="s">
        <v>67</v>
      </c>
      <c r="C60" s="116" t="s">
        <v>24</v>
      </c>
      <c r="D60" s="76">
        <v>8.48</v>
      </c>
      <c r="E60" s="67"/>
      <c r="F60" s="67">
        <f>+E60*D60</f>
        <v>0</v>
      </c>
    </row>
    <row r="61" spans="1:6" ht="14.4" customHeight="1" x14ac:dyDescent="0.3">
      <c r="A61" s="96"/>
      <c r="B61" s="19"/>
      <c r="C61" s="117"/>
      <c r="D61" s="77"/>
      <c r="E61" s="68"/>
      <c r="F61" s="68"/>
    </row>
    <row r="62" spans="1:6" ht="15.6" x14ac:dyDescent="0.3">
      <c r="A62" s="119"/>
      <c r="B62" s="11" t="s">
        <v>68</v>
      </c>
      <c r="C62" s="118"/>
      <c r="D62" s="78"/>
      <c r="E62" s="69"/>
      <c r="F62" s="69"/>
    </row>
    <row r="63" spans="1:6" ht="15.6" x14ac:dyDescent="0.3">
      <c r="A63" s="97" t="s">
        <v>69</v>
      </c>
      <c r="B63" s="2" t="s">
        <v>70</v>
      </c>
      <c r="C63" s="113" t="s">
        <v>24</v>
      </c>
      <c r="D63" s="63">
        <v>19.799999999999997</v>
      </c>
      <c r="E63" s="54"/>
      <c r="F63" s="54">
        <f>+E63*D63</f>
        <v>0</v>
      </c>
    </row>
    <row r="64" spans="1:6" ht="14.4" customHeight="1" x14ac:dyDescent="0.3">
      <c r="A64" s="98"/>
      <c r="B64" s="19"/>
      <c r="C64" s="114"/>
      <c r="D64" s="64"/>
      <c r="E64" s="55"/>
      <c r="F64" s="55"/>
    </row>
    <row r="65" spans="1:6" ht="15.6" x14ac:dyDescent="0.3">
      <c r="A65" s="99"/>
      <c r="B65" s="4" t="s">
        <v>71</v>
      </c>
      <c r="C65" s="115"/>
      <c r="D65" s="65"/>
      <c r="E65" s="56"/>
      <c r="F65" s="56"/>
    </row>
    <row r="66" spans="1:6" ht="15.6" x14ac:dyDescent="0.3">
      <c r="A66" s="97" t="s">
        <v>72</v>
      </c>
      <c r="B66" s="2" t="s">
        <v>73</v>
      </c>
      <c r="C66" s="113" t="s">
        <v>24</v>
      </c>
      <c r="D66" s="63">
        <v>23.806500000000003</v>
      </c>
      <c r="E66" s="54"/>
      <c r="F66" s="54">
        <f>+E66*D66</f>
        <v>0</v>
      </c>
    </row>
    <row r="67" spans="1:6" ht="14.4" customHeight="1" x14ac:dyDescent="0.3">
      <c r="A67" s="98"/>
      <c r="B67" s="19"/>
      <c r="C67" s="114"/>
      <c r="D67" s="64"/>
      <c r="E67" s="55"/>
      <c r="F67" s="55"/>
    </row>
    <row r="68" spans="1:6" ht="15.6" x14ac:dyDescent="0.3">
      <c r="A68" s="99"/>
      <c r="B68" s="4" t="s">
        <v>74</v>
      </c>
      <c r="C68" s="115"/>
      <c r="D68" s="65"/>
      <c r="E68" s="56"/>
      <c r="F68" s="56"/>
    </row>
    <row r="69" spans="1:6" ht="18" x14ac:dyDescent="0.3">
      <c r="A69" s="5"/>
      <c r="B69" s="87" t="s">
        <v>186</v>
      </c>
      <c r="C69" s="88"/>
      <c r="D69" s="88"/>
      <c r="E69" s="89"/>
      <c r="F69" s="22">
        <f>SUM(F36:F68)</f>
        <v>0</v>
      </c>
    </row>
    <row r="70" spans="1:6" ht="15.6" x14ac:dyDescent="0.3">
      <c r="A70" s="43" t="s">
        <v>75</v>
      </c>
      <c r="B70" s="44" t="s">
        <v>210</v>
      </c>
      <c r="C70" s="45"/>
      <c r="D70" s="45"/>
      <c r="E70" s="45"/>
      <c r="F70" s="46"/>
    </row>
    <row r="71" spans="1:6" ht="15.6" x14ac:dyDescent="0.3">
      <c r="A71" s="90" t="s">
        <v>77</v>
      </c>
      <c r="B71" s="13" t="s">
        <v>78</v>
      </c>
      <c r="C71" s="85" t="s">
        <v>14</v>
      </c>
      <c r="D71" s="76">
        <v>1</v>
      </c>
      <c r="E71" s="67"/>
      <c r="F71" s="67">
        <f>+E71*D71</f>
        <v>0</v>
      </c>
    </row>
    <row r="72" spans="1:6" ht="14.4" customHeight="1" x14ac:dyDescent="0.3">
      <c r="A72" s="91"/>
      <c r="B72" s="14"/>
      <c r="C72" s="93"/>
      <c r="D72" s="77"/>
      <c r="E72" s="68"/>
      <c r="F72" s="68"/>
    </row>
    <row r="73" spans="1:6" ht="15.6" x14ac:dyDescent="0.3">
      <c r="A73" s="92"/>
      <c r="B73" s="11" t="s">
        <v>79</v>
      </c>
      <c r="C73" s="94"/>
      <c r="D73" s="78"/>
      <c r="E73" s="69"/>
      <c r="F73" s="69"/>
    </row>
    <row r="74" spans="1:6" ht="15.6" x14ac:dyDescent="0.3">
      <c r="A74" s="120" t="s">
        <v>80</v>
      </c>
      <c r="B74" s="2" t="s">
        <v>81</v>
      </c>
      <c r="C74" s="113" t="s">
        <v>28</v>
      </c>
      <c r="D74" s="63">
        <v>3.8903199999999996</v>
      </c>
      <c r="E74" s="54"/>
      <c r="F74" s="54">
        <f>+E74*D74</f>
        <v>0</v>
      </c>
    </row>
    <row r="75" spans="1:6" ht="14.4" customHeight="1" x14ac:dyDescent="0.3">
      <c r="A75" s="121"/>
      <c r="B75" s="15"/>
      <c r="C75" s="114"/>
      <c r="D75" s="64"/>
      <c r="E75" s="55"/>
      <c r="F75" s="55"/>
    </row>
    <row r="76" spans="1:6" ht="14.4" customHeight="1" x14ac:dyDescent="0.3">
      <c r="A76" s="121"/>
      <c r="B76" s="4" t="s">
        <v>83</v>
      </c>
      <c r="C76" s="115"/>
      <c r="D76" s="65"/>
      <c r="E76" s="56"/>
      <c r="F76" s="56"/>
    </row>
    <row r="77" spans="1:6" ht="18" x14ac:dyDescent="0.3">
      <c r="A77" s="5"/>
      <c r="B77" s="87" t="s">
        <v>209</v>
      </c>
      <c r="C77" s="88"/>
      <c r="D77" s="88"/>
      <c r="E77" s="89"/>
      <c r="F77" s="22">
        <f>SUM(F71:F76)</f>
        <v>0</v>
      </c>
    </row>
    <row r="78" spans="1:6" ht="18" x14ac:dyDescent="0.3">
      <c r="A78" s="16"/>
      <c r="B78" s="48" t="s">
        <v>127</v>
      </c>
      <c r="C78" s="49"/>
      <c r="D78" s="49"/>
      <c r="E78" s="50"/>
      <c r="F78" s="21">
        <f>F77+F69+F34+F7</f>
        <v>0</v>
      </c>
    </row>
    <row r="79" spans="1:6" ht="15.6" x14ac:dyDescent="0.3">
      <c r="A79" s="51" t="s">
        <v>84</v>
      </c>
      <c r="B79" s="108" t="s">
        <v>85</v>
      </c>
      <c r="C79" s="108"/>
      <c r="D79" s="108"/>
      <c r="E79" s="108"/>
      <c r="F79" s="109"/>
    </row>
    <row r="80" spans="1:6" ht="15.6" x14ac:dyDescent="0.3">
      <c r="A80" s="90" t="s">
        <v>86</v>
      </c>
      <c r="B80" s="13" t="s">
        <v>87</v>
      </c>
      <c r="C80" s="85" t="s">
        <v>88</v>
      </c>
      <c r="D80" s="76">
        <v>0</v>
      </c>
      <c r="E80" s="67"/>
      <c r="F80" s="67">
        <f>+E80*D80</f>
        <v>0</v>
      </c>
    </row>
    <row r="81" spans="1:6" ht="14.4" customHeight="1" x14ac:dyDescent="0.3">
      <c r="A81" s="91"/>
      <c r="B81" s="14"/>
      <c r="C81" s="93"/>
      <c r="D81" s="77"/>
      <c r="E81" s="68"/>
      <c r="F81" s="68"/>
    </row>
    <row r="82" spans="1:6" ht="15.6" x14ac:dyDescent="0.3">
      <c r="A82" s="92"/>
      <c r="B82" s="11" t="s">
        <v>79</v>
      </c>
      <c r="C82" s="94"/>
      <c r="D82" s="78"/>
      <c r="E82" s="69"/>
      <c r="F82" s="69"/>
    </row>
    <row r="83" spans="1:6" ht="15.6" x14ac:dyDescent="0.3">
      <c r="A83" s="120" t="s">
        <v>89</v>
      </c>
      <c r="B83" s="13" t="s">
        <v>90</v>
      </c>
      <c r="C83" s="123" t="s">
        <v>88</v>
      </c>
      <c r="D83" s="76">
        <v>0</v>
      </c>
      <c r="E83" s="67"/>
      <c r="F83" s="67">
        <f>+E83*D83</f>
        <v>0</v>
      </c>
    </row>
    <row r="84" spans="1:6" ht="14.4" customHeight="1" x14ac:dyDescent="0.3">
      <c r="A84" s="121"/>
      <c r="B84" s="7"/>
      <c r="C84" s="124"/>
      <c r="D84" s="77"/>
      <c r="E84" s="68"/>
      <c r="F84" s="68"/>
    </row>
    <row r="85" spans="1:6" ht="15.6" x14ac:dyDescent="0.3">
      <c r="A85" s="122"/>
      <c r="B85" s="17" t="s">
        <v>91</v>
      </c>
      <c r="C85" s="125"/>
      <c r="D85" s="78"/>
      <c r="E85" s="69"/>
      <c r="F85" s="69"/>
    </row>
    <row r="86" spans="1:6" ht="15.6" x14ac:dyDescent="0.3">
      <c r="A86" s="120" t="s">
        <v>92</v>
      </c>
      <c r="B86" s="13" t="s">
        <v>93</v>
      </c>
      <c r="C86" s="123" t="s">
        <v>88</v>
      </c>
      <c r="D86" s="76">
        <v>2</v>
      </c>
      <c r="E86" s="67"/>
      <c r="F86" s="67">
        <f>+E86*D86</f>
        <v>0</v>
      </c>
    </row>
    <row r="87" spans="1:6" ht="14.4" customHeight="1" x14ac:dyDescent="0.3">
      <c r="A87" s="121"/>
      <c r="B87" s="7"/>
      <c r="C87" s="124"/>
      <c r="D87" s="77"/>
      <c r="E87" s="68"/>
      <c r="F87" s="68"/>
    </row>
    <row r="88" spans="1:6" ht="15.6" x14ac:dyDescent="0.3">
      <c r="A88" s="122"/>
      <c r="B88" s="17" t="s">
        <v>94</v>
      </c>
      <c r="C88" s="125"/>
      <c r="D88" s="78"/>
      <c r="E88" s="69"/>
      <c r="F88" s="69"/>
    </row>
    <row r="89" spans="1:6" ht="15.6" x14ac:dyDescent="0.3">
      <c r="A89" s="120" t="s">
        <v>95</v>
      </c>
      <c r="B89" s="13" t="s">
        <v>96</v>
      </c>
      <c r="C89" s="123" t="s">
        <v>88</v>
      </c>
      <c r="D89" s="76">
        <v>0</v>
      </c>
      <c r="E89" s="67"/>
      <c r="F89" s="67">
        <f>+E89*D89</f>
        <v>0</v>
      </c>
    </row>
    <row r="90" spans="1:6" ht="14.4" customHeight="1" x14ac:dyDescent="0.3">
      <c r="A90" s="121"/>
      <c r="B90" s="8"/>
      <c r="C90" s="124"/>
      <c r="D90" s="77"/>
      <c r="E90" s="68"/>
      <c r="F90" s="68"/>
    </row>
    <row r="91" spans="1:6" ht="15.6" x14ac:dyDescent="0.3">
      <c r="A91" s="122"/>
      <c r="B91" s="17" t="s">
        <v>91</v>
      </c>
      <c r="C91" s="125"/>
      <c r="D91" s="78"/>
      <c r="E91" s="69"/>
      <c r="F91" s="69"/>
    </row>
    <row r="92" spans="1:6" ht="31.2" x14ac:dyDescent="0.3">
      <c r="A92" s="120" t="s">
        <v>97</v>
      </c>
      <c r="B92" s="13" t="s">
        <v>98</v>
      </c>
      <c r="C92" s="123" t="s">
        <v>88</v>
      </c>
      <c r="D92" s="76">
        <v>1</v>
      </c>
      <c r="E92" s="67"/>
      <c r="F92" s="67">
        <f>+E92*D92</f>
        <v>0</v>
      </c>
    </row>
    <row r="93" spans="1:6" ht="14.4" customHeight="1" x14ac:dyDescent="0.3">
      <c r="A93" s="121"/>
      <c r="B93" s="19"/>
      <c r="C93" s="124"/>
      <c r="D93" s="77"/>
      <c r="E93" s="68"/>
      <c r="F93" s="68"/>
    </row>
    <row r="94" spans="1:6" ht="15.6" x14ac:dyDescent="0.3">
      <c r="A94" s="122"/>
      <c r="B94" s="11" t="s">
        <v>99</v>
      </c>
      <c r="C94" s="125"/>
      <c r="D94" s="78"/>
      <c r="E94" s="69"/>
      <c r="F94" s="69"/>
    </row>
    <row r="95" spans="1:6" ht="18" x14ac:dyDescent="0.3">
      <c r="A95" s="5"/>
      <c r="B95" s="48" t="s">
        <v>132</v>
      </c>
      <c r="C95" s="49"/>
      <c r="D95" s="49"/>
      <c r="E95" s="50"/>
      <c r="F95" s="21">
        <f>SUM(F80:F94)</f>
        <v>0</v>
      </c>
    </row>
    <row r="96" spans="1:6" ht="15.6" x14ac:dyDescent="0.3">
      <c r="A96" s="51" t="s">
        <v>100</v>
      </c>
      <c r="B96" s="108"/>
      <c r="C96" s="108"/>
      <c r="D96" s="108"/>
      <c r="E96" s="108"/>
      <c r="F96" s="109"/>
    </row>
    <row r="97" spans="1:6" ht="15.6" x14ac:dyDescent="0.3">
      <c r="A97" s="95" t="s">
        <v>101</v>
      </c>
      <c r="B97" s="10" t="s">
        <v>102</v>
      </c>
      <c r="C97" s="116" t="s">
        <v>24</v>
      </c>
      <c r="D97" s="76">
        <v>19.325000000000003</v>
      </c>
      <c r="E97" s="67"/>
      <c r="F97" s="67">
        <f>+E97*D97</f>
        <v>0</v>
      </c>
    </row>
    <row r="98" spans="1:6" ht="14.4" customHeight="1" x14ac:dyDescent="0.3">
      <c r="A98" s="96"/>
      <c r="B98" s="19"/>
      <c r="C98" s="117"/>
      <c r="D98" s="77"/>
      <c r="E98" s="68"/>
      <c r="F98" s="68"/>
    </row>
    <row r="99" spans="1:6" ht="15.6" x14ac:dyDescent="0.3">
      <c r="A99" s="119"/>
      <c r="B99" s="11" t="s">
        <v>103</v>
      </c>
      <c r="C99" s="118"/>
      <c r="D99" s="78"/>
      <c r="E99" s="69"/>
      <c r="F99" s="69"/>
    </row>
    <row r="100" spans="1:6" ht="15.6" x14ac:dyDescent="0.3">
      <c r="A100" s="95" t="s">
        <v>104</v>
      </c>
      <c r="B100" s="10" t="s">
        <v>105</v>
      </c>
      <c r="C100" s="116" t="s">
        <v>24</v>
      </c>
      <c r="D100" s="76">
        <v>19.325000000000003</v>
      </c>
      <c r="E100" s="67"/>
      <c r="F100" s="67">
        <f>+E100*D100</f>
        <v>0</v>
      </c>
    </row>
    <row r="101" spans="1:6" ht="14.4" customHeight="1" x14ac:dyDescent="0.3">
      <c r="A101" s="96"/>
      <c r="B101" s="19"/>
      <c r="C101" s="117"/>
      <c r="D101" s="77"/>
      <c r="E101" s="68"/>
      <c r="F101" s="68"/>
    </row>
    <row r="102" spans="1:6" ht="15.6" x14ac:dyDescent="0.3">
      <c r="A102" s="119"/>
      <c r="B102" s="11" t="s">
        <v>103</v>
      </c>
      <c r="C102" s="118"/>
      <c r="D102" s="78"/>
      <c r="E102" s="69"/>
      <c r="F102" s="69"/>
    </row>
    <row r="103" spans="1:6" ht="14.4" customHeight="1" x14ac:dyDescent="0.3">
      <c r="A103" s="110" t="s">
        <v>106</v>
      </c>
      <c r="B103" s="6" t="s">
        <v>107</v>
      </c>
      <c r="C103" s="116" t="s">
        <v>24</v>
      </c>
      <c r="D103" s="76">
        <v>41.910000000000004</v>
      </c>
      <c r="E103" s="67"/>
      <c r="F103" s="67">
        <f>+E103*D103</f>
        <v>0</v>
      </c>
    </row>
    <row r="104" spans="1:6" ht="14.4" customHeight="1" x14ac:dyDescent="0.3">
      <c r="A104" s="111"/>
      <c r="B104" s="19"/>
      <c r="C104" s="117"/>
      <c r="D104" s="77"/>
      <c r="E104" s="68"/>
      <c r="F104" s="68"/>
    </row>
    <row r="105" spans="1:6" ht="15.6" x14ac:dyDescent="0.3">
      <c r="A105" s="112"/>
      <c r="B105" s="11" t="s">
        <v>108</v>
      </c>
      <c r="C105" s="118"/>
      <c r="D105" s="78"/>
      <c r="E105" s="69"/>
      <c r="F105" s="69"/>
    </row>
    <row r="106" spans="1:6" ht="18" x14ac:dyDescent="0.3">
      <c r="A106" s="5"/>
      <c r="B106" s="48" t="s">
        <v>131</v>
      </c>
      <c r="C106" s="49"/>
      <c r="D106" s="49"/>
      <c r="E106" s="50"/>
      <c r="F106" s="21">
        <f>SUM(F97:F105)</f>
        <v>0</v>
      </c>
    </row>
    <row r="107" spans="1:6" ht="15.6" x14ac:dyDescent="0.3">
      <c r="A107" s="51" t="s">
        <v>109</v>
      </c>
      <c r="B107" s="108"/>
      <c r="C107" s="108"/>
      <c r="D107" s="108"/>
      <c r="E107" s="108"/>
      <c r="F107" s="109"/>
    </row>
    <row r="108" spans="1:6" ht="14.4" customHeight="1" x14ac:dyDescent="0.3">
      <c r="A108" s="97" t="s">
        <v>110</v>
      </c>
      <c r="B108" s="15" t="s">
        <v>111</v>
      </c>
      <c r="C108" s="116" t="s">
        <v>14</v>
      </c>
      <c r="D108" s="76">
        <v>1</v>
      </c>
      <c r="E108" s="67"/>
      <c r="F108" s="67">
        <f>+D108*E108</f>
        <v>0</v>
      </c>
    </row>
    <row r="109" spans="1:6" ht="14.4" customHeight="1" x14ac:dyDescent="0.3">
      <c r="A109" s="98"/>
      <c r="B109" s="19"/>
      <c r="C109" s="117"/>
      <c r="D109" s="77"/>
      <c r="E109" s="68"/>
      <c r="F109" s="68"/>
    </row>
    <row r="110" spans="1:6" ht="15.6" x14ac:dyDescent="0.3">
      <c r="A110" s="99"/>
      <c r="B110" s="4" t="s">
        <v>112</v>
      </c>
      <c r="C110" s="118"/>
      <c r="D110" s="78"/>
      <c r="E110" s="69"/>
      <c r="F110" s="69"/>
    </row>
    <row r="111" spans="1:6" ht="31.2" x14ac:dyDescent="0.3">
      <c r="A111" s="97" t="s">
        <v>113</v>
      </c>
      <c r="B111" s="20" t="s">
        <v>208</v>
      </c>
      <c r="C111" s="116" t="s">
        <v>14</v>
      </c>
      <c r="D111" s="76">
        <v>1</v>
      </c>
      <c r="E111" s="67"/>
      <c r="F111" s="67">
        <f>+D111*E111</f>
        <v>0</v>
      </c>
    </row>
    <row r="112" spans="1:6" ht="12.75" customHeight="1" x14ac:dyDescent="0.3">
      <c r="A112" s="98"/>
      <c r="B112" s="19"/>
      <c r="C112" s="117"/>
      <c r="D112" s="77"/>
      <c r="E112" s="68"/>
      <c r="F112" s="68"/>
    </row>
    <row r="113" spans="1:6" ht="15.6" x14ac:dyDescent="0.3">
      <c r="A113" s="99"/>
      <c r="B113" s="4" t="s">
        <v>115</v>
      </c>
      <c r="C113" s="118"/>
      <c r="D113" s="78"/>
      <c r="E113" s="69"/>
      <c r="F113" s="69"/>
    </row>
    <row r="114" spans="1:6" ht="18" x14ac:dyDescent="0.3">
      <c r="A114" s="5"/>
      <c r="B114" s="48" t="s">
        <v>129</v>
      </c>
      <c r="C114" s="49"/>
      <c r="D114" s="49"/>
      <c r="E114" s="50"/>
      <c r="F114" s="21">
        <f>SUM(F108:F113)</f>
        <v>0</v>
      </c>
    </row>
    <row r="115" spans="1:6" ht="15.6" x14ac:dyDescent="0.3">
      <c r="A115" s="51" t="s">
        <v>116</v>
      </c>
      <c r="B115" s="108"/>
      <c r="C115" s="108"/>
      <c r="D115" s="108"/>
      <c r="E115" s="108"/>
      <c r="F115" s="109"/>
    </row>
    <row r="116" spans="1:6" ht="15.6" x14ac:dyDescent="0.3">
      <c r="A116" s="57" t="s">
        <v>117</v>
      </c>
      <c r="B116" s="20" t="s">
        <v>118</v>
      </c>
      <c r="C116" s="113" t="s">
        <v>14</v>
      </c>
      <c r="D116" s="63">
        <v>1</v>
      </c>
      <c r="E116" s="54"/>
      <c r="F116" s="54">
        <f>+E116*D116</f>
        <v>0</v>
      </c>
    </row>
    <row r="117" spans="1:6" ht="14.4" customHeight="1" x14ac:dyDescent="0.3">
      <c r="A117" s="58"/>
      <c r="B117" s="12"/>
      <c r="C117" s="114"/>
      <c r="D117" s="64"/>
      <c r="E117" s="55"/>
      <c r="F117" s="55"/>
    </row>
    <row r="118" spans="1:6" ht="15.6" x14ac:dyDescent="0.3">
      <c r="A118" s="66"/>
      <c r="B118" s="4" t="s">
        <v>119</v>
      </c>
      <c r="C118" s="115"/>
      <c r="D118" s="65"/>
      <c r="E118" s="56"/>
      <c r="F118" s="56"/>
    </row>
    <row r="119" spans="1:6" ht="31.2" x14ac:dyDescent="0.3">
      <c r="A119" s="57" t="s">
        <v>120</v>
      </c>
      <c r="B119" s="20" t="s">
        <v>121</v>
      </c>
      <c r="C119" s="113" t="s">
        <v>88</v>
      </c>
      <c r="D119" s="63">
        <v>1</v>
      </c>
      <c r="E119" s="54"/>
      <c r="F119" s="54">
        <f>+E119*D119</f>
        <v>0</v>
      </c>
    </row>
    <row r="120" spans="1:6" ht="14.4" customHeight="1" x14ac:dyDescent="0.3">
      <c r="A120" s="58"/>
      <c r="B120" s="19"/>
      <c r="C120" s="114"/>
      <c r="D120" s="64"/>
      <c r="E120" s="55"/>
      <c r="F120" s="55"/>
    </row>
    <row r="121" spans="1:6" ht="15.6" x14ac:dyDescent="0.3">
      <c r="A121" s="66"/>
      <c r="B121" s="4" t="s">
        <v>119</v>
      </c>
      <c r="C121" s="115"/>
      <c r="D121" s="65"/>
      <c r="E121" s="56"/>
      <c r="F121" s="56"/>
    </row>
    <row r="122" spans="1:6" ht="18" x14ac:dyDescent="0.3">
      <c r="A122" s="5"/>
      <c r="B122" s="48" t="s">
        <v>203</v>
      </c>
      <c r="C122" s="49"/>
      <c r="D122" s="49"/>
      <c r="E122" s="50"/>
      <c r="F122" s="21">
        <f>SUM(F116:F121)</f>
        <v>0</v>
      </c>
    </row>
    <row r="123" spans="1:6" ht="17.399999999999999" x14ac:dyDescent="0.3">
      <c r="E123" s="30" t="s">
        <v>134</v>
      </c>
      <c r="F123" s="21">
        <f>F16+F78+F95+F106+F114+F122</f>
        <v>0</v>
      </c>
    </row>
    <row r="124" spans="1:6" ht="17.399999999999999" x14ac:dyDescent="0.3">
      <c r="E124" s="30" t="s">
        <v>135</v>
      </c>
      <c r="F124" s="21">
        <f>F123*8%</f>
        <v>0</v>
      </c>
    </row>
    <row r="125" spans="1:6" ht="17.399999999999999" x14ac:dyDescent="0.3">
      <c r="E125" s="30" t="s">
        <v>136</v>
      </c>
      <c r="F125" s="21">
        <f>F123+F124</f>
        <v>0</v>
      </c>
    </row>
  </sheetData>
  <mergeCells count="182">
    <mergeCell ref="A1:F1"/>
    <mergeCell ref="A2:F2"/>
    <mergeCell ref="A3:F3"/>
    <mergeCell ref="A4:F4"/>
    <mergeCell ref="A5:F5"/>
    <mergeCell ref="A6:F6"/>
    <mergeCell ref="A13:A15"/>
    <mergeCell ref="C13:C15"/>
    <mergeCell ref="D13:D15"/>
    <mergeCell ref="E13:E15"/>
    <mergeCell ref="F13:F15"/>
    <mergeCell ref="B16:E16"/>
    <mergeCell ref="A7:F7"/>
    <mergeCell ref="A9:F9"/>
    <mergeCell ref="A10:A12"/>
    <mergeCell ref="C10:C12"/>
    <mergeCell ref="D10:D12"/>
    <mergeCell ref="E10:E12"/>
    <mergeCell ref="F10:F12"/>
    <mergeCell ref="A19:A21"/>
    <mergeCell ref="C19:C21"/>
    <mergeCell ref="D19:D21"/>
    <mergeCell ref="E19:E21"/>
    <mergeCell ref="F19:F21"/>
    <mergeCell ref="A22:A24"/>
    <mergeCell ref="C22:C24"/>
    <mergeCell ref="D22:D24"/>
    <mergeCell ref="E22:E24"/>
    <mergeCell ref="F22:F24"/>
    <mergeCell ref="A31:A33"/>
    <mergeCell ref="C31:C33"/>
    <mergeCell ref="D31:D33"/>
    <mergeCell ref="E31:E33"/>
    <mergeCell ref="F31:F33"/>
    <mergeCell ref="B34:E34"/>
    <mergeCell ref="A25:A27"/>
    <mergeCell ref="C25:C27"/>
    <mergeCell ref="D25:D27"/>
    <mergeCell ref="E25:E27"/>
    <mergeCell ref="F25:F27"/>
    <mergeCell ref="A28:A30"/>
    <mergeCell ref="C28:C30"/>
    <mergeCell ref="D28:D30"/>
    <mergeCell ref="E28:E30"/>
    <mergeCell ref="F28:F30"/>
    <mergeCell ref="A36:A38"/>
    <mergeCell ref="C36:C38"/>
    <mergeCell ref="D36:D38"/>
    <mergeCell ref="E36:E38"/>
    <mergeCell ref="F36:F38"/>
    <mergeCell ref="A39:A41"/>
    <mergeCell ref="C39:C41"/>
    <mergeCell ref="D39:D41"/>
    <mergeCell ref="E39:E41"/>
    <mergeCell ref="F39:F41"/>
    <mergeCell ref="A42:A44"/>
    <mergeCell ref="C42:C44"/>
    <mergeCell ref="D42:D44"/>
    <mergeCell ref="E42:E44"/>
    <mergeCell ref="F42:F44"/>
    <mergeCell ref="A45:A47"/>
    <mergeCell ref="C45:C47"/>
    <mergeCell ref="D45:D47"/>
    <mergeCell ref="E45:E47"/>
    <mergeCell ref="F45:F47"/>
    <mergeCell ref="A48:A50"/>
    <mergeCell ref="C48:C50"/>
    <mergeCell ref="D48:D50"/>
    <mergeCell ref="E48:E50"/>
    <mergeCell ref="F48:F50"/>
    <mergeCell ref="A51:A53"/>
    <mergeCell ref="C51:C53"/>
    <mergeCell ref="D51:D53"/>
    <mergeCell ref="E51:E53"/>
    <mergeCell ref="F51:F53"/>
    <mergeCell ref="A54:A56"/>
    <mergeCell ref="C54:C56"/>
    <mergeCell ref="D54:D56"/>
    <mergeCell ref="E54:E56"/>
    <mergeCell ref="F54:F56"/>
    <mergeCell ref="A57:A59"/>
    <mergeCell ref="C57:C59"/>
    <mergeCell ref="D57:D59"/>
    <mergeCell ref="E57:E59"/>
    <mergeCell ref="F57:F59"/>
    <mergeCell ref="A66:A68"/>
    <mergeCell ref="C66:C68"/>
    <mergeCell ref="D66:D68"/>
    <mergeCell ref="E66:E68"/>
    <mergeCell ref="F66:F68"/>
    <mergeCell ref="B69:E69"/>
    <mergeCell ref="A60:A62"/>
    <mergeCell ref="C60:C62"/>
    <mergeCell ref="D60:D62"/>
    <mergeCell ref="E60:E62"/>
    <mergeCell ref="F60:F62"/>
    <mergeCell ref="A63:A65"/>
    <mergeCell ref="C63:C65"/>
    <mergeCell ref="D63:D65"/>
    <mergeCell ref="E63:E65"/>
    <mergeCell ref="F63:F65"/>
    <mergeCell ref="A71:A73"/>
    <mergeCell ref="C71:C73"/>
    <mergeCell ref="D71:D73"/>
    <mergeCell ref="E71:E73"/>
    <mergeCell ref="F71:F73"/>
    <mergeCell ref="A74:A76"/>
    <mergeCell ref="C74:C76"/>
    <mergeCell ref="D74:D76"/>
    <mergeCell ref="E74:E76"/>
    <mergeCell ref="F74:F76"/>
    <mergeCell ref="F80:F82"/>
    <mergeCell ref="A83:A85"/>
    <mergeCell ref="C83:C85"/>
    <mergeCell ref="D83:D85"/>
    <mergeCell ref="E83:E85"/>
    <mergeCell ref="F83:F85"/>
    <mergeCell ref="B77:E77"/>
    <mergeCell ref="B78:E78"/>
    <mergeCell ref="A80:A82"/>
    <mergeCell ref="C80:C82"/>
    <mergeCell ref="D80:D82"/>
    <mergeCell ref="E80:E82"/>
    <mergeCell ref="A92:A94"/>
    <mergeCell ref="C92:C94"/>
    <mergeCell ref="D92:D94"/>
    <mergeCell ref="E92:E94"/>
    <mergeCell ref="F92:F94"/>
    <mergeCell ref="B95:E95"/>
    <mergeCell ref="A86:A88"/>
    <mergeCell ref="C86:C88"/>
    <mergeCell ref="D86:D88"/>
    <mergeCell ref="E86:E88"/>
    <mergeCell ref="F86:F88"/>
    <mergeCell ref="A89:A91"/>
    <mergeCell ref="C89:C91"/>
    <mergeCell ref="D89:D91"/>
    <mergeCell ref="E89:E91"/>
    <mergeCell ref="F89:F91"/>
    <mergeCell ref="F100:F102"/>
    <mergeCell ref="C103:C105"/>
    <mergeCell ref="D103:D105"/>
    <mergeCell ref="E103:E105"/>
    <mergeCell ref="F103:F105"/>
    <mergeCell ref="A97:A99"/>
    <mergeCell ref="C97:C99"/>
    <mergeCell ref="D97:D99"/>
    <mergeCell ref="E97:E99"/>
    <mergeCell ref="F97:F99"/>
    <mergeCell ref="B106:E106"/>
    <mergeCell ref="A108:A110"/>
    <mergeCell ref="C108:C110"/>
    <mergeCell ref="D108:D110"/>
    <mergeCell ref="E108:E110"/>
    <mergeCell ref="A100:A102"/>
    <mergeCell ref="C100:C102"/>
    <mergeCell ref="D100:D102"/>
    <mergeCell ref="E100:E102"/>
    <mergeCell ref="B122:E122"/>
    <mergeCell ref="A17:F17"/>
    <mergeCell ref="A79:F79"/>
    <mergeCell ref="A96:F96"/>
    <mergeCell ref="A107:F107"/>
    <mergeCell ref="A115:F115"/>
    <mergeCell ref="A103:A105"/>
    <mergeCell ref="F116:F118"/>
    <mergeCell ref="A119:A121"/>
    <mergeCell ref="C119:C121"/>
    <mergeCell ref="D119:D121"/>
    <mergeCell ref="E119:E121"/>
    <mergeCell ref="F119:F121"/>
    <mergeCell ref="B114:E114"/>
    <mergeCell ref="A116:A118"/>
    <mergeCell ref="C116:C118"/>
    <mergeCell ref="D116:D118"/>
    <mergeCell ref="E116:E118"/>
    <mergeCell ref="F108:F110"/>
    <mergeCell ref="A111:A113"/>
    <mergeCell ref="C111:C113"/>
    <mergeCell ref="D111:D113"/>
    <mergeCell ref="E111:E113"/>
    <mergeCell ref="F111:F113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60" orientation="portrait" verticalDpi="0" r:id="rId1"/>
  <rowBreaks count="1" manualBreakCount="1">
    <brk id="7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7A3AE-F5B8-472B-ADD1-F0269DCD013F}">
  <dimension ref="A1:F126"/>
  <sheetViews>
    <sheetView zoomScaleNormal="100" workbookViewId="0">
      <pane ySplit="8" topLeftCell="A111" activePane="bottomLeft" state="frozen"/>
      <selection pane="bottomLeft" activeCell="B123" sqref="B123:E123"/>
    </sheetView>
  </sheetViews>
  <sheetFormatPr baseColWidth="10" defaultColWidth="8.88671875" defaultRowHeight="14.4" x14ac:dyDescent="0.3"/>
  <cols>
    <col min="1" max="1" width="5.44140625" customWidth="1"/>
    <col min="2" max="2" width="85.109375" customWidth="1"/>
    <col min="3" max="3" width="13.44140625" customWidth="1"/>
    <col min="4" max="4" width="12.44140625" customWidth="1"/>
    <col min="5" max="5" width="17.109375" customWidth="1"/>
    <col min="6" max="6" width="16.6640625" customWidth="1"/>
    <col min="257" max="257" width="5.44140625" customWidth="1"/>
    <col min="258" max="258" width="85.109375" customWidth="1"/>
    <col min="259" max="259" width="13.44140625" customWidth="1"/>
    <col min="260" max="260" width="12.44140625" customWidth="1"/>
    <col min="261" max="261" width="17.109375" customWidth="1"/>
    <col min="262" max="262" width="16.6640625" customWidth="1"/>
    <col min="513" max="513" width="5.44140625" customWidth="1"/>
    <col min="514" max="514" width="85.109375" customWidth="1"/>
    <col min="515" max="515" width="13.44140625" customWidth="1"/>
    <col min="516" max="516" width="12.44140625" customWidth="1"/>
    <col min="517" max="517" width="17.109375" customWidth="1"/>
    <col min="518" max="518" width="16.6640625" customWidth="1"/>
    <col min="769" max="769" width="5.44140625" customWidth="1"/>
    <col min="770" max="770" width="85.109375" customWidth="1"/>
    <col min="771" max="771" width="13.44140625" customWidth="1"/>
    <col min="772" max="772" width="12.44140625" customWidth="1"/>
    <col min="773" max="773" width="17.109375" customWidth="1"/>
    <col min="774" max="774" width="16.6640625" customWidth="1"/>
    <col min="1025" max="1025" width="5.44140625" customWidth="1"/>
    <col min="1026" max="1026" width="85.109375" customWidth="1"/>
    <col min="1027" max="1027" width="13.44140625" customWidth="1"/>
    <col min="1028" max="1028" width="12.44140625" customWidth="1"/>
    <col min="1029" max="1029" width="17.109375" customWidth="1"/>
    <col min="1030" max="1030" width="16.6640625" customWidth="1"/>
    <col min="1281" max="1281" width="5.44140625" customWidth="1"/>
    <col min="1282" max="1282" width="85.109375" customWidth="1"/>
    <col min="1283" max="1283" width="13.44140625" customWidth="1"/>
    <col min="1284" max="1284" width="12.44140625" customWidth="1"/>
    <col min="1285" max="1285" width="17.109375" customWidth="1"/>
    <col min="1286" max="1286" width="16.6640625" customWidth="1"/>
    <col min="1537" max="1537" width="5.44140625" customWidth="1"/>
    <col min="1538" max="1538" width="85.109375" customWidth="1"/>
    <col min="1539" max="1539" width="13.44140625" customWidth="1"/>
    <col min="1540" max="1540" width="12.44140625" customWidth="1"/>
    <col min="1541" max="1541" width="17.109375" customWidth="1"/>
    <col min="1542" max="1542" width="16.6640625" customWidth="1"/>
    <col min="1793" max="1793" width="5.44140625" customWidth="1"/>
    <col min="1794" max="1794" width="85.109375" customWidth="1"/>
    <col min="1795" max="1795" width="13.44140625" customWidth="1"/>
    <col min="1796" max="1796" width="12.44140625" customWidth="1"/>
    <col min="1797" max="1797" width="17.109375" customWidth="1"/>
    <col min="1798" max="1798" width="16.6640625" customWidth="1"/>
    <col min="2049" max="2049" width="5.44140625" customWidth="1"/>
    <col min="2050" max="2050" width="85.109375" customWidth="1"/>
    <col min="2051" max="2051" width="13.44140625" customWidth="1"/>
    <col min="2052" max="2052" width="12.44140625" customWidth="1"/>
    <col min="2053" max="2053" width="17.109375" customWidth="1"/>
    <col min="2054" max="2054" width="16.6640625" customWidth="1"/>
    <col min="2305" max="2305" width="5.44140625" customWidth="1"/>
    <col min="2306" max="2306" width="85.109375" customWidth="1"/>
    <col min="2307" max="2307" width="13.44140625" customWidth="1"/>
    <col min="2308" max="2308" width="12.44140625" customWidth="1"/>
    <col min="2309" max="2309" width="17.109375" customWidth="1"/>
    <col min="2310" max="2310" width="16.6640625" customWidth="1"/>
    <col min="2561" max="2561" width="5.44140625" customWidth="1"/>
    <col min="2562" max="2562" width="85.109375" customWidth="1"/>
    <col min="2563" max="2563" width="13.44140625" customWidth="1"/>
    <col min="2564" max="2564" width="12.44140625" customWidth="1"/>
    <col min="2565" max="2565" width="17.109375" customWidth="1"/>
    <col min="2566" max="2566" width="16.6640625" customWidth="1"/>
    <col min="2817" max="2817" width="5.44140625" customWidth="1"/>
    <col min="2818" max="2818" width="85.109375" customWidth="1"/>
    <col min="2819" max="2819" width="13.44140625" customWidth="1"/>
    <col min="2820" max="2820" width="12.44140625" customWidth="1"/>
    <col min="2821" max="2821" width="17.109375" customWidth="1"/>
    <col min="2822" max="2822" width="16.6640625" customWidth="1"/>
    <col min="3073" max="3073" width="5.44140625" customWidth="1"/>
    <col min="3074" max="3074" width="85.109375" customWidth="1"/>
    <col min="3075" max="3075" width="13.44140625" customWidth="1"/>
    <col min="3076" max="3076" width="12.44140625" customWidth="1"/>
    <col min="3077" max="3077" width="17.109375" customWidth="1"/>
    <col min="3078" max="3078" width="16.6640625" customWidth="1"/>
    <col min="3329" max="3329" width="5.44140625" customWidth="1"/>
    <col min="3330" max="3330" width="85.109375" customWidth="1"/>
    <col min="3331" max="3331" width="13.44140625" customWidth="1"/>
    <col min="3332" max="3332" width="12.44140625" customWidth="1"/>
    <col min="3333" max="3333" width="17.109375" customWidth="1"/>
    <col min="3334" max="3334" width="16.6640625" customWidth="1"/>
    <col min="3585" max="3585" width="5.44140625" customWidth="1"/>
    <col min="3586" max="3586" width="85.109375" customWidth="1"/>
    <col min="3587" max="3587" width="13.44140625" customWidth="1"/>
    <col min="3588" max="3588" width="12.44140625" customWidth="1"/>
    <col min="3589" max="3589" width="17.109375" customWidth="1"/>
    <col min="3590" max="3590" width="16.6640625" customWidth="1"/>
    <col min="3841" max="3841" width="5.44140625" customWidth="1"/>
    <col min="3842" max="3842" width="85.109375" customWidth="1"/>
    <col min="3843" max="3843" width="13.44140625" customWidth="1"/>
    <col min="3844" max="3844" width="12.44140625" customWidth="1"/>
    <col min="3845" max="3845" width="17.109375" customWidth="1"/>
    <col min="3846" max="3846" width="16.6640625" customWidth="1"/>
    <col min="4097" max="4097" width="5.44140625" customWidth="1"/>
    <col min="4098" max="4098" width="85.109375" customWidth="1"/>
    <col min="4099" max="4099" width="13.44140625" customWidth="1"/>
    <col min="4100" max="4100" width="12.44140625" customWidth="1"/>
    <col min="4101" max="4101" width="17.109375" customWidth="1"/>
    <col min="4102" max="4102" width="16.6640625" customWidth="1"/>
    <col min="4353" max="4353" width="5.44140625" customWidth="1"/>
    <col min="4354" max="4354" width="85.109375" customWidth="1"/>
    <col min="4355" max="4355" width="13.44140625" customWidth="1"/>
    <col min="4356" max="4356" width="12.44140625" customWidth="1"/>
    <col min="4357" max="4357" width="17.109375" customWidth="1"/>
    <col min="4358" max="4358" width="16.6640625" customWidth="1"/>
    <col min="4609" max="4609" width="5.44140625" customWidth="1"/>
    <col min="4610" max="4610" width="85.109375" customWidth="1"/>
    <col min="4611" max="4611" width="13.44140625" customWidth="1"/>
    <col min="4612" max="4612" width="12.44140625" customWidth="1"/>
    <col min="4613" max="4613" width="17.109375" customWidth="1"/>
    <col min="4614" max="4614" width="16.6640625" customWidth="1"/>
    <col min="4865" max="4865" width="5.44140625" customWidth="1"/>
    <col min="4866" max="4866" width="85.109375" customWidth="1"/>
    <col min="4867" max="4867" width="13.44140625" customWidth="1"/>
    <col min="4868" max="4868" width="12.44140625" customWidth="1"/>
    <col min="4869" max="4869" width="17.109375" customWidth="1"/>
    <col min="4870" max="4870" width="16.6640625" customWidth="1"/>
    <col min="5121" max="5121" width="5.44140625" customWidth="1"/>
    <col min="5122" max="5122" width="85.109375" customWidth="1"/>
    <col min="5123" max="5123" width="13.44140625" customWidth="1"/>
    <col min="5124" max="5124" width="12.44140625" customWidth="1"/>
    <col min="5125" max="5125" width="17.109375" customWidth="1"/>
    <col min="5126" max="5126" width="16.6640625" customWidth="1"/>
    <col min="5377" max="5377" width="5.44140625" customWidth="1"/>
    <col min="5378" max="5378" width="85.109375" customWidth="1"/>
    <col min="5379" max="5379" width="13.44140625" customWidth="1"/>
    <col min="5380" max="5380" width="12.44140625" customWidth="1"/>
    <col min="5381" max="5381" width="17.109375" customWidth="1"/>
    <col min="5382" max="5382" width="16.6640625" customWidth="1"/>
    <col min="5633" max="5633" width="5.44140625" customWidth="1"/>
    <col min="5634" max="5634" width="85.109375" customWidth="1"/>
    <col min="5635" max="5635" width="13.44140625" customWidth="1"/>
    <col min="5636" max="5636" width="12.44140625" customWidth="1"/>
    <col min="5637" max="5637" width="17.109375" customWidth="1"/>
    <col min="5638" max="5638" width="16.6640625" customWidth="1"/>
    <col min="5889" max="5889" width="5.44140625" customWidth="1"/>
    <col min="5890" max="5890" width="85.109375" customWidth="1"/>
    <col min="5891" max="5891" width="13.44140625" customWidth="1"/>
    <col min="5892" max="5892" width="12.44140625" customWidth="1"/>
    <col min="5893" max="5893" width="17.109375" customWidth="1"/>
    <col min="5894" max="5894" width="16.6640625" customWidth="1"/>
    <col min="6145" max="6145" width="5.44140625" customWidth="1"/>
    <col min="6146" max="6146" width="85.109375" customWidth="1"/>
    <col min="6147" max="6147" width="13.44140625" customWidth="1"/>
    <col min="6148" max="6148" width="12.44140625" customWidth="1"/>
    <col min="6149" max="6149" width="17.109375" customWidth="1"/>
    <col min="6150" max="6150" width="16.6640625" customWidth="1"/>
    <col min="6401" max="6401" width="5.44140625" customWidth="1"/>
    <col min="6402" max="6402" width="85.109375" customWidth="1"/>
    <col min="6403" max="6403" width="13.44140625" customWidth="1"/>
    <col min="6404" max="6404" width="12.44140625" customWidth="1"/>
    <col min="6405" max="6405" width="17.109375" customWidth="1"/>
    <col min="6406" max="6406" width="16.6640625" customWidth="1"/>
    <col min="6657" max="6657" width="5.44140625" customWidth="1"/>
    <col min="6658" max="6658" width="85.109375" customWidth="1"/>
    <col min="6659" max="6659" width="13.44140625" customWidth="1"/>
    <col min="6660" max="6660" width="12.44140625" customWidth="1"/>
    <col min="6661" max="6661" width="17.109375" customWidth="1"/>
    <col min="6662" max="6662" width="16.6640625" customWidth="1"/>
    <col min="6913" max="6913" width="5.44140625" customWidth="1"/>
    <col min="6914" max="6914" width="85.109375" customWidth="1"/>
    <col min="6915" max="6915" width="13.44140625" customWidth="1"/>
    <col min="6916" max="6916" width="12.44140625" customWidth="1"/>
    <col min="6917" max="6917" width="17.109375" customWidth="1"/>
    <col min="6918" max="6918" width="16.6640625" customWidth="1"/>
    <col min="7169" max="7169" width="5.44140625" customWidth="1"/>
    <col min="7170" max="7170" width="85.109375" customWidth="1"/>
    <col min="7171" max="7171" width="13.44140625" customWidth="1"/>
    <col min="7172" max="7172" width="12.44140625" customWidth="1"/>
    <col min="7173" max="7173" width="17.109375" customWidth="1"/>
    <col min="7174" max="7174" width="16.6640625" customWidth="1"/>
    <col min="7425" max="7425" width="5.44140625" customWidth="1"/>
    <col min="7426" max="7426" width="85.109375" customWidth="1"/>
    <col min="7427" max="7427" width="13.44140625" customWidth="1"/>
    <col min="7428" max="7428" width="12.44140625" customWidth="1"/>
    <col min="7429" max="7429" width="17.109375" customWidth="1"/>
    <col min="7430" max="7430" width="16.6640625" customWidth="1"/>
    <col min="7681" max="7681" width="5.44140625" customWidth="1"/>
    <col min="7682" max="7682" width="85.109375" customWidth="1"/>
    <col min="7683" max="7683" width="13.44140625" customWidth="1"/>
    <col min="7684" max="7684" width="12.44140625" customWidth="1"/>
    <col min="7685" max="7685" width="17.109375" customWidth="1"/>
    <col min="7686" max="7686" width="16.6640625" customWidth="1"/>
    <col min="7937" max="7937" width="5.44140625" customWidth="1"/>
    <col min="7938" max="7938" width="85.109375" customWidth="1"/>
    <col min="7939" max="7939" width="13.44140625" customWidth="1"/>
    <col min="7940" max="7940" width="12.44140625" customWidth="1"/>
    <col min="7941" max="7941" width="17.109375" customWidth="1"/>
    <col min="7942" max="7942" width="16.6640625" customWidth="1"/>
    <col min="8193" max="8193" width="5.44140625" customWidth="1"/>
    <col min="8194" max="8194" width="85.109375" customWidth="1"/>
    <col min="8195" max="8195" width="13.44140625" customWidth="1"/>
    <col min="8196" max="8196" width="12.44140625" customWidth="1"/>
    <col min="8197" max="8197" width="17.109375" customWidth="1"/>
    <col min="8198" max="8198" width="16.6640625" customWidth="1"/>
    <col min="8449" max="8449" width="5.44140625" customWidth="1"/>
    <col min="8450" max="8450" width="85.109375" customWidth="1"/>
    <col min="8451" max="8451" width="13.44140625" customWidth="1"/>
    <col min="8452" max="8452" width="12.44140625" customWidth="1"/>
    <col min="8453" max="8453" width="17.109375" customWidth="1"/>
    <col min="8454" max="8454" width="16.6640625" customWidth="1"/>
    <col min="8705" max="8705" width="5.44140625" customWidth="1"/>
    <col min="8706" max="8706" width="85.109375" customWidth="1"/>
    <col min="8707" max="8707" width="13.44140625" customWidth="1"/>
    <col min="8708" max="8708" width="12.44140625" customWidth="1"/>
    <col min="8709" max="8709" width="17.109375" customWidth="1"/>
    <col min="8710" max="8710" width="16.6640625" customWidth="1"/>
    <col min="8961" max="8961" width="5.44140625" customWidth="1"/>
    <col min="8962" max="8962" width="85.109375" customWidth="1"/>
    <col min="8963" max="8963" width="13.44140625" customWidth="1"/>
    <col min="8964" max="8964" width="12.44140625" customWidth="1"/>
    <col min="8965" max="8965" width="17.109375" customWidth="1"/>
    <col min="8966" max="8966" width="16.6640625" customWidth="1"/>
    <col min="9217" max="9217" width="5.44140625" customWidth="1"/>
    <col min="9218" max="9218" width="85.109375" customWidth="1"/>
    <col min="9219" max="9219" width="13.44140625" customWidth="1"/>
    <col min="9220" max="9220" width="12.44140625" customWidth="1"/>
    <col min="9221" max="9221" width="17.109375" customWidth="1"/>
    <col min="9222" max="9222" width="16.6640625" customWidth="1"/>
    <col min="9473" max="9473" width="5.44140625" customWidth="1"/>
    <col min="9474" max="9474" width="85.109375" customWidth="1"/>
    <col min="9475" max="9475" width="13.44140625" customWidth="1"/>
    <col min="9476" max="9476" width="12.44140625" customWidth="1"/>
    <col min="9477" max="9477" width="17.109375" customWidth="1"/>
    <col min="9478" max="9478" width="16.6640625" customWidth="1"/>
    <col min="9729" max="9729" width="5.44140625" customWidth="1"/>
    <col min="9730" max="9730" width="85.109375" customWidth="1"/>
    <col min="9731" max="9731" width="13.44140625" customWidth="1"/>
    <col min="9732" max="9732" width="12.44140625" customWidth="1"/>
    <col min="9733" max="9733" width="17.109375" customWidth="1"/>
    <col min="9734" max="9734" width="16.6640625" customWidth="1"/>
    <col min="9985" max="9985" width="5.44140625" customWidth="1"/>
    <col min="9986" max="9986" width="85.109375" customWidth="1"/>
    <col min="9987" max="9987" width="13.44140625" customWidth="1"/>
    <col min="9988" max="9988" width="12.44140625" customWidth="1"/>
    <col min="9989" max="9989" width="17.109375" customWidth="1"/>
    <col min="9990" max="9990" width="16.6640625" customWidth="1"/>
    <col min="10241" max="10241" width="5.44140625" customWidth="1"/>
    <col min="10242" max="10242" width="85.109375" customWidth="1"/>
    <col min="10243" max="10243" width="13.44140625" customWidth="1"/>
    <col min="10244" max="10244" width="12.44140625" customWidth="1"/>
    <col min="10245" max="10245" width="17.109375" customWidth="1"/>
    <col min="10246" max="10246" width="16.6640625" customWidth="1"/>
    <col min="10497" max="10497" width="5.44140625" customWidth="1"/>
    <col min="10498" max="10498" width="85.109375" customWidth="1"/>
    <col min="10499" max="10499" width="13.44140625" customWidth="1"/>
    <col min="10500" max="10500" width="12.44140625" customWidth="1"/>
    <col min="10501" max="10501" width="17.109375" customWidth="1"/>
    <col min="10502" max="10502" width="16.6640625" customWidth="1"/>
    <col min="10753" max="10753" width="5.44140625" customWidth="1"/>
    <col min="10754" max="10754" width="85.109375" customWidth="1"/>
    <col min="10755" max="10755" width="13.44140625" customWidth="1"/>
    <col min="10756" max="10756" width="12.44140625" customWidth="1"/>
    <col min="10757" max="10757" width="17.109375" customWidth="1"/>
    <col min="10758" max="10758" width="16.6640625" customWidth="1"/>
    <col min="11009" max="11009" width="5.44140625" customWidth="1"/>
    <col min="11010" max="11010" width="85.109375" customWidth="1"/>
    <col min="11011" max="11011" width="13.44140625" customWidth="1"/>
    <col min="11012" max="11012" width="12.44140625" customWidth="1"/>
    <col min="11013" max="11013" width="17.109375" customWidth="1"/>
    <col min="11014" max="11014" width="16.6640625" customWidth="1"/>
    <col min="11265" max="11265" width="5.44140625" customWidth="1"/>
    <col min="11266" max="11266" width="85.109375" customWidth="1"/>
    <col min="11267" max="11267" width="13.44140625" customWidth="1"/>
    <col min="11268" max="11268" width="12.44140625" customWidth="1"/>
    <col min="11269" max="11269" width="17.109375" customWidth="1"/>
    <col min="11270" max="11270" width="16.6640625" customWidth="1"/>
    <col min="11521" max="11521" width="5.44140625" customWidth="1"/>
    <col min="11522" max="11522" width="85.109375" customWidth="1"/>
    <col min="11523" max="11523" width="13.44140625" customWidth="1"/>
    <col min="11524" max="11524" width="12.44140625" customWidth="1"/>
    <col min="11525" max="11525" width="17.109375" customWidth="1"/>
    <col min="11526" max="11526" width="16.6640625" customWidth="1"/>
    <col min="11777" max="11777" width="5.44140625" customWidth="1"/>
    <col min="11778" max="11778" width="85.109375" customWidth="1"/>
    <col min="11779" max="11779" width="13.44140625" customWidth="1"/>
    <col min="11780" max="11780" width="12.44140625" customWidth="1"/>
    <col min="11781" max="11781" width="17.109375" customWidth="1"/>
    <col min="11782" max="11782" width="16.6640625" customWidth="1"/>
    <col min="12033" max="12033" width="5.44140625" customWidth="1"/>
    <col min="12034" max="12034" width="85.109375" customWidth="1"/>
    <col min="12035" max="12035" width="13.44140625" customWidth="1"/>
    <col min="12036" max="12036" width="12.44140625" customWidth="1"/>
    <col min="12037" max="12037" width="17.109375" customWidth="1"/>
    <col min="12038" max="12038" width="16.6640625" customWidth="1"/>
    <col min="12289" max="12289" width="5.44140625" customWidth="1"/>
    <col min="12290" max="12290" width="85.109375" customWidth="1"/>
    <col min="12291" max="12291" width="13.44140625" customWidth="1"/>
    <col min="12292" max="12292" width="12.44140625" customWidth="1"/>
    <col min="12293" max="12293" width="17.109375" customWidth="1"/>
    <col min="12294" max="12294" width="16.6640625" customWidth="1"/>
    <col min="12545" max="12545" width="5.44140625" customWidth="1"/>
    <col min="12546" max="12546" width="85.109375" customWidth="1"/>
    <col min="12547" max="12547" width="13.44140625" customWidth="1"/>
    <col min="12548" max="12548" width="12.44140625" customWidth="1"/>
    <col min="12549" max="12549" width="17.109375" customWidth="1"/>
    <col min="12550" max="12550" width="16.6640625" customWidth="1"/>
    <col min="12801" max="12801" width="5.44140625" customWidth="1"/>
    <col min="12802" max="12802" width="85.109375" customWidth="1"/>
    <col min="12803" max="12803" width="13.44140625" customWidth="1"/>
    <col min="12804" max="12804" width="12.44140625" customWidth="1"/>
    <col min="12805" max="12805" width="17.109375" customWidth="1"/>
    <col min="12806" max="12806" width="16.6640625" customWidth="1"/>
    <col min="13057" max="13057" width="5.44140625" customWidth="1"/>
    <col min="13058" max="13058" width="85.109375" customWidth="1"/>
    <col min="13059" max="13059" width="13.44140625" customWidth="1"/>
    <col min="13060" max="13060" width="12.44140625" customWidth="1"/>
    <col min="13061" max="13061" width="17.109375" customWidth="1"/>
    <col min="13062" max="13062" width="16.6640625" customWidth="1"/>
    <col min="13313" max="13313" width="5.44140625" customWidth="1"/>
    <col min="13314" max="13314" width="85.109375" customWidth="1"/>
    <col min="13315" max="13315" width="13.44140625" customWidth="1"/>
    <col min="13316" max="13316" width="12.44140625" customWidth="1"/>
    <col min="13317" max="13317" width="17.109375" customWidth="1"/>
    <col min="13318" max="13318" width="16.6640625" customWidth="1"/>
    <col min="13569" max="13569" width="5.44140625" customWidth="1"/>
    <col min="13570" max="13570" width="85.109375" customWidth="1"/>
    <col min="13571" max="13571" width="13.44140625" customWidth="1"/>
    <col min="13572" max="13572" width="12.44140625" customWidth="1"/>
    <col min="13573" max="13573" width="17.109375" customWidth="1"/>
    <col min="13574" max="13574" width="16.6640625" customWidth="1"/>
    <col min="13825" max="13825" width="5.44140625" customWidth="1"/>
    <col min="13826" max="13826" width="85.109375" customWidth="1"/>
    <col min="13827" max="13827" width="13.44140625" customWidth="1"/>
    <col min="13828" max="13828" width="12.44140625" customWidth="1"/>
    <col min="13829" max="13829" width="17.109375" customWidth="1"/>
    <col min="13830" max="13830" width="16.6640625" customWidth="1"/>
    <col min="14081" max="14081" width="5.44140625" customWidth="1"/>
    <col min="14082" max="14082" width="85.109375" customWidth="1"/>
    <col min="14083" max="14083" width="13.44140625" customWidth="1"/>
    <col min="14084" max="14084" width="12.44140625" customWidth="1"/>
    <col min="14085" max="14085" width="17.109375" customWidth="1"/>
    <col min="14086" max="14086" width="16.6640625" customWidth="1"/>
    <col min="14337" max="14337" width="5.44140625" customWidth="1"/>
    <col min="14338" max="14338" width="85.109375" customWidth="1"/>
    <col min="14339" max="14339" width="13.44140625" customWidth="1"/>
    <col min="14340" max="14340" width="12.44140625" customWidth="1"/>
    <col min="14341" max="14341" width="17.109375" customWidth="1"/>
    <col min="14342" max="14342" width="16.6640625" customWidth="1"/>
    <col min="14593" max="14593" width="5.44140625" customWidth="1"/>
    <col min="14594" max="14594" width="85.109375" customWidth="1"/>
    <col min="14595" max="14595" width="13.44140625" customWidth="1"/>
    <col min="14596" max="14596" width="12.44140625" customWidth="1"/>
    <col min="14597" max="14597" width="17.109375" customWidth="1"/>
    <col min="14598" max="14598" width="16.6640625" customWidth="1"/>
    <col min="14849" max="14849" width="5.44140625" customWidth="1"/>
    <col min="14850" max="14850" width="85.109375" customWidth="1"/>
    <col min="14851" max="14851" width="13.44140625" customWidth="1"/>
    <col min="14852" max="14852" width="12.44140625" customWidth="1"/>
    <col min="14853" max="14853" width="17.109375" customWidth="1"/>
    <col min="14854" max="14854" width="16.6640625" customWidth="1"/>
    <col min="15105" max="15105" width="5.44140625" customWidth="1"/>
    <col min="15106" max="15106" width="85.109375" customWidth="1"/>
    <col min="15107" max="15107" width="13.44140625" customWidth="1"/>
    <col min="15108" max="15108" width="12.44140625" customWidth="1"/>
    <col min="15109" max="15109" width="17.109375" customWidth="1"/>
    <col min="15110" max="15110" width="16.6640625" customWidth="1"/>
    <col min="15361" max="15361" width="5.44140625" customWidth="1"/>
    <col min="15362" max="15362" width="85.109375" customWidth="1"/>
    <col min="15363" max="15363" width="13.44140625" customWidth="1"/>
    <col min="15364" max="15364" width="12.44140625" customWidth="1"/>
    <col min="15365" max="15365" width="17.109375" customWidth="1"/>
    <col min="15366" max="15366" width="16.6640625" customWidth="1"/>
    <col min="15617" max="15617" width="5.44140625" customWidth="1"/>
    <col min="15618" max="15618" width="85.109375" customWidth="1"/>
    <col min="15619" max="15619" width="13.44140625" customWidth="1"/>
    <col min="15620" max="15620" width="12.44140625" customWidth="1"/>
    <col min="15621" max="15621" width="17.109375" customWidth="1"/>
    <col min="15622" max="15622" width="16.6640625" customWidth="1"/>
    <col min="15873" max="15873" width="5.44140625" customWidth="1"/>
    <col min="15874" max="15874" width="85.109375" customWidth="1"/>
    <col min="15875" max="15875" width="13.44140625" customWidth="1"/>
    <col min="15876" max="15876" width="12.44140625" customWidth="1"/>
    <col min="15877" max="15877" width="17.109375" customWidth="1"/>
    <col min="15878" max="15878" width="16.6640625" customWidth="1"/>
    <col min="16129" max="16129" width="5.44140625" customWidth="1"/>
    <col min="16130" max="16130" width="85.109375" customWidth="1"/>
    <col min="16131" max="16131" width="13.44140625" customWidth="1"/>
    <col min="16132" max="16132" width="12.44140625" customWidth="1"/>
    <col min="16133" max="16133" width="17.109375" customWidth="1"/>
    <col min="16134" max="16134" width="16.6640625" customWidth="1"/>
  </cols>
  <sheetData>
    <row r="1" spans="1:6" ht="15.6" customHeight="1" x14ac:dyDescent="0.3">
      <c r="A1" s="104" t="s">
        <v>199</v>
      </c>
      <c r="B1" s="105"/>
      <c r="C1" s="105"/>
      <c r="D1" s="105"/>
      <c r="E1" s="105"/>
      <c r="F1" s="106"/>
    </row>
    <row r="2" spans="1:6" ht="15.6" customHeight="1" x14ac:dyDescent="0.3">
      <c r="A2" s="104" t="s">
        <v>0</v>
      </c>
      <c r="B2" s="105"/>
      <c r="C2" s="105"/>
      <c r="D2" s="105"/>
      <c r="E2" s="105"/>
      <c r="F2" s="106"/>
    </row>
    <row r="3" spans="1:6" ht="15.6" customHeight="1" x14ac:dyDescent="0.3">
      <c r="A3" s="104" t="s">
        <v>1</v>
      </c>
      <c r="B3" s="105"/>
      <c r="C3" s="105"/>
      <c r="D3" s="105"/>
      <c r="E3" s="105"/>
      <c r="F3" s="106"/>
    </row>
    <row r="4" spans="1:6" ht="15.6" customHeight="1" x14ac:dyDescent="0.3">
      <c r="A4" s="104" t="s">
        <v>2</v>
      </c>
      <c r="B4" s="105"/>
      <c r="C4" s="105"/>
      <c r="D4" s="105"/>
      <c r="E4" s="105"/>
      <c r="F4" s="106"/>
    </row>
    <row r="5" spans="1:6" ht="15.6" customHeight="1" x14ac:dyDescent="0.3">
      <c r="A5" s="101" t="s">
        <v>3</v>
      </c>
      <c r="B5" s="102"/>
      <c r="C5" s="102"/>
      <c r="D5" s="102"/>
      <c r="E5" s="102"/>
      <c r="F5" s="103"/>
    </row>
    <row r="6" spans="1:6" ht="15.6" customHeight="1" x14ac:dyDescent="0.3">
      <c r="A6" s="101" t="s">
        <v>4</v>
      </c>
      <c r="B6" s="102"/>
      <c r="C6" s="102"/>
      <c r="D6" s="102"/>
      <c r="E6" s="102"/>
      <c r="F6" s="103"/>
    </row>
    <row r="7" spans="1:6" ht="15.6" customHeight="1" x14ac:dyDescent="0.3">
      <c r="A7" s="101" t="s">
        <v>204</v>
      </c>
      <c r="B7" s="102"/>
      <c r="C7" s="102"/>
      <c r="D7" s="102"/>
      <c r="E7" s="102"/>
      <c r="F7" s="103"/>
    </row>
    <row r="8" spans="1:6" ht="15.6" x14ac:dyDescent="0.3">
      <c r="A8" s="1" t="s">
        <v>5</v>
      </c>
      <c r="B8" s="1" t="s">
        <v>6</v>
      </c>
      <c r="C8" s="1" t="s">
        <v>7</v>
      </c>
      <c r="D8" s="1" t="s">
        <v>8</v>
      </c>
      <c r="E8" s="1" t="s">
        <v>9</v>
      </c>
      <c r="F8" s="1" t="s">
        <v>10</v>
      </c>
    </row>
    <row r="9" spans="1:6" ht="15.6" x14ac:dyDescent="0.3">
      <c r="A9" s="51" t="s">
        <v>11</v>
      </c>
      <c r="B9" s="108"/>
      <c r="C9" s="108"/>
      <c r="D9" s="108"/>
      <c r="E9" s="108"/>
      <c r="F9" s="109"/>
    </row>
    <row r="10" spans="1:6" ht="15.6" x14ac:dyDescent="0.3">
      <c r="A10" s="70" t="s">
        <v>12</v>
      </c>
      <c r="B10" s="2" t="s">
        <v>13</v>
      </c>
      <c r="C10" s="60" t="s">
        <v>14</v>
      </c>
      <c r="D10" s="63">
        <v>1</v>
      </c>
      <c r="E10" s="54"/>
      <c r="F10" s="54">
        <f>+E10*D10</f>
        <v>0</v>
      </c>
    </row>
    <row r="11" spans="1:6" ht="14.4" customHeight="1" x14ac:dyDescent="0.3">
      <c r="A11" s="71"/>
      <c r="B11" s="3"/>
      <c r="C11" s="61"/>
      <c r="D11" s="64"/>
      <c r="E11" s="55"/>
      <c r="F11" s="55"/>
    </row>
    <row r="12" spans="1:6" ht="15.6" x14ac:dyDescent="0.3">
      <c r="A12" s="72"/>
      <c r="B12" s="4" t="s">
        <v>15</v>
      </c>
      <c r="C12" s="62"/>
      <c r="D12" s="65"/>
      <c r="E12" s="56"/>
      <c r="F12" s="56"/>
    </row>
    <row r="13" spans="1:6" ht="15.6" x14ac:dyDescent="0.3">
      <c r="A13" s="70" t="s">
        <v>16</v>
      </c>
      <c r="B13" s="2" t="s">
        <v>17</v>
      </c>
      <c r="C13" s="60" t="s">
        <v>14</v>
      </c>
      <c r="D13" s="63">
        <v>1</v>
      </c>
      <c r="E13" s="54"/>
      <c r="F13" s="54">
        <f>+E13*D13</f>
        <v>0</v>
      </c>
    </row>
    <row r="14" spans="1:6" ht="14.4" customHeight="1" x14ac:dyDescent="0.3">
      <c r="A14" s="71"/>
      <c r="B14" s="3"/>
      <c r="C14" s="61"/>
      <c r="D14" s="64"/>
      <c r="E14" s="55"/>
      <c r="F14" s="55"/>
    </row>
    <row r="15" spans="1:6" ht="15.6" x14ac:dyDescent="0.3">
      <c r="A15" s="72"/>
      <c r="B15" s="4" t="s">
        <v>18</v>
      </c>
      <c r="C15" s="62"/>
      <c r="D15" s="65"/>
      <c r="E15" s="56"/>
      <c r="F15" s="56"/>
    </row>
    <row r="16" spans="1:6" ht="18" x14ac:dyDescent="0.3">
      <c r="A16" s="5"/>
      <c r="B16" s="48" t="s">
        <v>185</v>
      </c>
      <c r="C16" s="49"/>
      <c r="D16" s="49"/>
      <c r="E16" s="50"/>
      <c r="F16" s="21">
        <f>SUM(F10:F15)</f>
        <v>0</v>
      </c>
    </row>
    <row r="17" spans="1:6" ht="15.6" x14ac:dyDescent="0.3">
      <c r="A17" s="51" t="s">
        <v>19</v>
      </c>
      <c r="B17" s="108"/>
      <c r="C17" s="108"/>
      <c r="D17" s="108"/>
      <c r="E17" s="108"/>
      <c r="F17" s="109"/>
    </row>
    <row r="18" spans="1:6" ht="15.6" x14ac:dyDescent="0.3">
      <c r="A18" s="43" t="s">
        <v>20</v>
      </c>
      <c r="B18" s="44" t="s">
        <v>21</v>
      </c>
      <c r="C18" s="45"/>
      <c r="D18" s="45"/>
      <c r="E18" s="45"/>
      <c r="F18" s="46"/>
    </row>
    <row r="19" spans="1:6" ht="15.6" x14ac:dyDescent="0.3">
      <c r="A19" s="97" t="s">
        <v>22</v>
      </c>
      <c r="B19" s="2" t="s">
        <v>23</v>
      </c>
      <c r="C19" s="113" t="s">
        <v>24</v>
      </c>
      <c r="D19" s="63">
        <v>44</v>
      </c>
      <c r="E19" s="54"/>
      <c r="F19" s="54">
        <f>+E19*D19</f>
        <v>0</v>
      </c>
    </row>
    <row r="20" spans="1:6" ht="12.75" customHeight="1" x14ac:dyDescent="0.3">
      <c r="A20" s="98"/>
      <c r="B20" s="19"/>
      <c r="C20" s="114"/>
      <c r="D20" s="64"/>
      <c r="E20" s="55"/>
      <c r="F20" s="55"/>
    </row>
    <row r="21" spans="1:6" ht="12.75" customHeight="1" x14ac:dyDescent="0.3">
      <c r="A21" s="99"/>
      <c r="B21" s="4" t="s">
        <v>25</v>
      </c>
      <c r="C21" s="115"/>
      <c r="D21" s="65"/>
      <c r="E21" s="56"/>
      <c r="F21" s="56"/>
    </row>
    <row r="22" spans="1:6" ht="15.6" x14ac:dyDescent="0.3">
      <c r="A22" s="97" t="s">
        <v>26</v>
      </c>
      <c r="B22" s="2" t="s">
        <v>27</v>
      </c>
      <c r="C22" s="126" t="s">
        <v>28</v>
      </c>
      <c r="D22" s="63">
        <v>5.8921000000000001</v>
      </c>
      <c r="E22" s="54"/>
      <c r="F22" s="54">
        <f>+E22*D22</f>
        <v>0</v>
      </c>
    </row>
    <row r="23" spans="1:6" ht="14.4" customHeight="1" x14ac:dyDescent="0.3">
      <c r="A23" s="98"/>
      <c r="B23" s="19"/>
      <c r="C23" s="127"/>
      <c r="D23" s="64"/>
      <c r="E23" s="55"/>
      <c r="F23" s="55"/>
    </row>
    <row r="24" spans="1:6" ht="15.6" x14ac:dyDescent="0.3">
      <c r="A24" s="99"/>
      <c r="B24" s="4" t="s">
        <v>29</v>
      </c>
      <c r="C24" s="128"/>
      <c r="D24" s="65"/>
      <c r="E24" s="56"/>
      <c r="F24" s="56"/>
    </row>
    <row r="25" spans="1:6" ht="15.6" x14ac:dyDescent="0.3">
      <c r="A25" s="97" t="s">
        <v>30</v>
      </c>
      <c r="B25" s="2" t="s">
        <v>31</v>
      </c>
      <c r="C25" s="126" t="s">
        <v>28</v>
      </c>
      <c r="D25" s="63">
        <v>12.528600000000001</v>
      </c>
      <c r="E25" s="54"/>
      <c r="F25" s="54">
        <f>+E25*D25</f>
        <v>0</v>
      </c>
    </row>
    <row r="26" spans="1:6" ht="14.4" customHeight="1" x14ac:dyDescent="0.3">
      <c r="A26" s="98"/>
      <c r="B26" s="7"/>
      <c r="C26" s="127"/>
      <c r="D26" s="64"/>
      <c r="E26" s="55"/>
      <c r="F26" s="55"/>
    </row>
    <row r="27" spans="1:6" ht="15.6" x14ac:dyDescent="0.3">
      <c r="A27" s="99"/>
      <c r="B27" s="4" t="s">
        <v>32</v>
      </c>
      <c r="C27" s="128"/>
      <c r="D27" s="65"/>
      <c r="E27" s="56"/>
      <c r="F27" s="56"/>
    </row>
    <row r="28" spans="1:6" ht="15.6" x14ac:dyDescent="0.3">
      <c r="A28" s="95" t="s">
        <v>33</v>
      </c>
      <c r="B28" s="2" t="s">
        <v>34</v>
      </c>
      <c r="C28" s="126" t="s">
        <v>28</v>
      </c>
      <c r="D28" s="63">
        <v>2.30579</v>
      </c>
      <c r="E28" s="54"/>
      <c r="F28" s="54">
        <f>+E28*D28</f>
        <v>0</v>
      </c>
    </row>
    <row r="29" spans="1:6" ht="12.75" customHeight="1" x14ac:dyDescent="0.3">
      <c r="A29" s="96"/>
      <c r="B29" s="8"/>
      <c r="C29" s="127"/>
      <c r="D29" s="64"/>
      <c r="E29" s="55"/>
      <c r="F29" s="55"/>
    </row>
    <row r="30" spans="1:6" ht="15.6" x14ac:dyDescent="0.3">
      <c r="A30" s="119"/>
      <c r="B30" s="4" t="s">
        <v>36</v>
      </c>
      <c r="C30" s="128"/>
      <c r="D30" s="65"/>
      <c r="E30" s="56"/>
      <c r="F30" s="56"/>
    </row>
    <row r="31" spans="1:6" ht="15.6" x14ac:dyDescent="0.3">
      <c r="A31" s="70" t="s">
        <v>37</v>
      </c>
      <c r="B31" s="2" t="s">
        <v>38</v>
      </c>
      <c r="C31" s="100" t="s">
        <v>28</v>
      </c>
      <c r="D31" s="63">
        <v>16.114910000000002</v>
      </c>
      <c r="E31" s="54"/>
      <c r="F31" s="54">
        <f>+E31*D31</f>
        <v>0</v>
      </c>
    </row>
    <row r="32" spans="1:6" ht="14.4" customHeight="1" x14ac:dyDescent="0.3">
      <c r="A32" s="71"/>
      <c r="B32" s="3"/>
      <c r="C32" s="129"/>
      <c r="D32" s="64"/>
      <c r="E32" s="55"/>
      <c r="F32" s="55"/>
    </row>
    <row r="33" spans="1:6" ht="15.6" x14ac:dyDescent="0.3">
      <c r="A33" s="72"/>
      <c r="B33" s="4" t="s">
        <v>39</v>
      </c>
      <c r="C33" s="130"/>
      <c r="D33" s="65"/>
      <c r="E33" s="56"/>
      <c r="F33" s="56"/>
    </row>
    <row r="34" spans="1:6" ht="18" x14ac:dyDescent="0.3">
      <c r="A34" s="5"/>
      <c r="B34" s="87" t="s">
        <v>194</v>
      </c>
      <c r="C34" s="88"/>
      <c r="D34" s="88"/>
      <c r="E34" s="89"/>
      <c r="F34" s="22">
        <f>SUM(F19:F33)</f>
        <v>0</v>
      </c>
    </row>
    <row r="35" spans="1:6" ht="15.6" x14ac:dyDescent="0.3">
      <c r="A35" s="43" t="s">
        <v>40</v>
      </c>
      <c r="B35" s="44" t="s">
        <v>41</v>
      </c>
      <c r="C35" s="45"/>
      <c r="D35" s="45"/>
      <c r="E35" s="45"/>
      <c r="F35" s="46"/>
    </row>
    <row r="36" spans="1:6" ht="14.4" customHeight="1" x14ac:dyDescent="0.3">
      <c r="A36" s="97" t="s">
        <v>42</v>
      </c>
      <c r="B36" s="6" t="s">
        <v>43</v>
      </c>
      <c r="C36" s="113" t="s">
        <v>28</v>
      </c>
      <c r="D36" s="63">
        <v>4.8290000000000006</v>
      </c>
      <c r="E36" s="54"/>
      <c r="F36" s="54">
        <f>+E36*D36</f>
        <v>0</v>
      </c>
    </row>
    <row r="37" spans="1:6" ht="14.4" customHeight="1" x14ac:dyDescent="0.3">
      <c r="A37" s="98"/>
      <c r="B37" s="8"/>
      <c r="C37" s="114"/>
      <c r="D37" s="64"/>
      <c r="E37" s="55"/>
      <c r="F37" s="55"/>
    </row>
    <row r="38" spans="1:6" ht="15.6" x14ac:dyDescent="0.3">
      <c r="A38" s="99"/>
      <c r="B38" s="4" t="s">
        <v>44</v>
      </c>
      <c r="C38" s="115"/>
      <c r="D38" s="65"/>
      <c r="E38" s="56"/>
      <c r="F38" s="56"/>
    </row>
    <row r="39" spans="1:6" ht="15.6" x14ac:dyDescent="0.3">
      <c r="A39" s="97" t="s">
        <v>45</v>
      </c>
      <c r="B39" s="2" t="s">
        <v>46</v>
      </c>
      <c r="C39" s="113" t="s">
        <v>28</v>
      </c>
      <c r="D39" s="63">
        <v>1.1347200000000002</v>
      </c>
      <c r="E39" s="54"/>
      <c r="F39" s="54">
        <f>+E39*D39</f>
        <v>0</v>
      </c>
    </row>
    <row r="40" spans="1:6" ht="14.4" customHeight="1" x14ac:dyDescent="0.3">
      <c r="A40" s="98"/>
      <c r="B40" s="19"/>
      <c r="C40" s="114"/>
      <c r="D40" s="64"/>
      <c r="E40" s="55"/>
      <c r="F40" s="55"/>
    </row>
    <row r="41" spans="1:6" ht="15.6" x14ac:dyDescent="0.3">
      <c r="A41" s="99"/>
      <c r="B41" s="4" t="s">
        <v>47</v>
      </c>
      <c r="C41" s="115"/>
      <c r="D41" s="65"/>
      <c r="E41" s="56"/>
      <c r="F41" s="56"/>
    </row>
    <row r="42" spans="1:6" ht="15.6" x14ac:dyDescent="0.3">
      <c r="A42" s="97" t="s">
        <v>48</v>
      </c>
      <c r="B42" s="2" t="s">
        <v>49</v>
      </c>
      <c r="C42" s="113" t="s">
        <v>28</v>
      </c>
      <c r="D42" s="63">
        <v>5.4719000000000007</v>
      </c>
      <c r="E42" s="54"/>
      <c r="F42" s="54">
        <f>+E42*D42</f>
        <v>0</v>
      </c>
    </row>
    <row r="43" spans="1:6" ht="14.4" customHeight="1" x14ac:dyDescent="0.3">
      <c r="A43" s="98"/>
      <c r="B43" s="19"/>
      <c r="C43" s="114"/>
      <c r="D43" s="64"/>
      <c r="E43" s="55"/>
      <c r="F43" s="55"/>
    </row>
    <row r="44" spans="1:6" ht="15.6" x14ac:dyDescent="0.3">
      <c r="A44" s="99"/>
      <c r="B44" s="4" t="s">
        <v>50</v>
      </c>
      <c r="C44" s="115"/>
      <c r="D44" s="65"/>
      <c r="E44" s="56"/>
      <c r="F44" s="56"/>
    </row>
    <row r="45" spans="1:6" ht="15.6" x14ac:dyDescent="0.3">
      <c r="A45" s="97" t="s">
        <v>51</v>
      </c>
      <c r="B45" s="2" t="s">
        <v>52</v>
      </c>
      <c r="C45" s="113" t="s">
        <v>24</v>
      </c>
      <c r="D45" s="63">
        <v>58.3874</v>
      </c>
      <c r="E45" s="54"/>
      <c r="F45" s="54">
        <f>+E45*D45</f>
        <v>0</v>
      </c>
    </row>
    <row r="46" spans="1:6" ht="14.4" customHeight="1" x14ac:dyDescent="0.3">
      <c r="A46" s="98"/>
      <c r="B46" s="7"/>
      <c r="C46" s="114"/>
      <c r="D46" s="64"/>
      <c r="E46" s="55"/>
      <c r="F46" s="55"/>
    </row>
    <row r="47" spans="1:6" ht="15.6" x14ac:dyDescent="0.3">
      <c r="A47" s="99"/>
      <c r="B47" s="4" t="s">
        <v>53</v>
      </c>
      <c r="C47" s="115"/>
      <c r="D47" s="65"/>
      <c r="E47" s="56"/>
      <c r="F47" s="56"/>
    </row>
    <row r="48" spans="1:6" ht="15.6" x14ac:dyDescent="0.3">
      <c r="A48" s="70" t="s">
        <v>54</v>
      </c>
      <c r="B48" s="10" t="s">
        <v>55</v>
      </c>
      <c r="C48" s="60" t="s">
        <v>56</v>
      </c>
      <c r="D48" s="63">
        <v>437.75200000000007</v>
      </c>
      <c r="E48" s="54"/>
      <c r="F48" s="54">
        <f>+E48*D48</f>
        <v>0</v>
      </c>
    </row>
    <row r="49" spans="1:6" ht="14.4" customHeight="1" x14ac:dyDescent="0.3">
      <c r="A49" s="71"/>
      <c r="B49" s="3"/>
      <c r="C49" s="61"/>
      <c r="D49" s="64"/>
      <c r="E49" s="55"/>
      <c r="F49" s="55"/>
    </row>
    <row r="50" spans="1:6" ht="15.6" x14ac:dyDescent="0.3">
      <c r="A50" s="72"/>
      <c r="B50" s="4" t="s">
        <v>57</v>
      </c>
      <c r="C50" s="62"/>
      <c r="D50" s="65"/>
      <c r="E50" s="56"/>
      <c r="F50" s="56"/>
    </row>
    <row r="51" spans="1:6" ht="15.6" x14ac:dyDescent="0.3">
      <c r="A51" s="97" t="s">
        <v>58</v>
      </c>
      <c r="B51" s="2" t="s">
        <v>59</v>
      </c>
      <c r="C51" s="113" t="s">
        <v>28</v>
      </c>
      <c r="D51" s="63">
        <v>0.86399999999999999</v>
      </c>
      <c r="E51" s="54"/>
      <c r="F51" s="54">
        <f>+E51*D51</f>
        <v>0</v>
      </c>
    </row>
    <row r="52" spans="1:6" ht="14.4" customHeight="1" x14ac:dyDescent="0.3">
      <c r="A52" s="98"/>
      <c r="B52" s="7"/>
      <c r="C52" s="114"/>
      <c r="D52" s="64"/>
      <c r="E52" s="55"/>
      <c r="F52" s="55"/>
    </row>
    <row r="53" spans="1:6" ht="15.6" x14ac:dyDescent="0.3">
      <c r="A53" s="99"/>
      <c r="B53" s="4" t="s">
        <v>60</v>
      </c>
      <c r="C53" s="115"/>
      <c r="D53" s="65"/>
      <c r="E53" s="56"/>
      <c r="F53" s="56"/>
    </row>
    <row r="54" spans="1:6" ht="15.6" x14ac:dyDescent="0.3">
      <c r="A54" s="97" t="s">
        <v>61</v>
      </c>
      <c r="B54" s="2" t="s">
        <v>62</v>
      </c>
      <c r="C54" s="113" t="s">
        <v>28</v>
      </c>
      <c r="D54" s="63">
        <v>1.5501400000000003</v>
      </c>
      <c r="E54" s="54"/>
      <c r="F54" s="54">
        <f>+E54*D54</f>
        <v>0</v>
      </c>
    </row>
    <row r="55" spans="1:6" ht="14.4" customHeight="1" x14ac:dyDescent="0.3">
      <c r="A55" s="98"/>
      <c r="B55" s="19"/>
      <c r="C55" s="114"/>
      <c r="D55" s="64"/>
      <c r="E55" s="55"/>
      <c r="F55" s="55"/>
    </row>
    <row r="56" spans="1:6" ht="15.6" x14ac:dyDescent="0.3">
      <c r="A56" s="99"/>
      <c r="B56" s="4" t="s">
        <v>47</v>
      </c>
      <c r="C56" s="115"/>
      <c r="D56" s="65"/>
      <c r="E56" s="56"/>
      <c r="F56" s="56"/>
    </row>
    <row r="57" spans="1:6" ht="15.6" x14ac:dyDescent="0.3">
      <c r="A57" s="95" t="s">
        <v>63</v>
      </c>
      <c r="B57" s="10" t="s">
        <v>64</v>
      </c>
      <c r="C57" s="116" t="s">
        <v>24</v>
      </c>
      <c r="D57" s="76">
        <v>20.45</v>
      </c>
      <c r="E57" s="67"/>
      <c r="F57" s="67">
        <f>+E57*D57</f>
        <v>0</v>
      </c>
    </row>
    <row r="58" spans="1:6" ht="14.4" customHeight="1" x14ac:dyDescent="0.3">
      <c r="A58" s="96"/>
      <c r="B58" s="19"/>
      <c r="C58" s="117"/>
      <c r="D58" s="77"/>
      <c r="E58" s="68"/>
      <c r="F58" s="68"/>
    </row>
    <row r="59" spans="1:6" ht="15.6" x14ac:dyDescent="0.3">
      <c r="A59" s="119"/>
      <c r="B59" s="11" t="s">
        <v>65</v>
      </c>
      <c r="C59" s="118"/>
      <c r="D59" s="78"/>
      <c r="E59" s="69"/>
      <c r="F59" s="69"/>
    </row>
    <row r="60" spans="1:6" ht="15.6" x14ac:dyDescent="0.3">
      <c r="A60" s="95" t="s">
        <v>66</v>
      </c>
      <c r="B60" s="10" t="s">
        <v>67</v>
      </c>
      <c r="C60" s="116" t="s">
        <v>24</v>
      </c>
      <c r="D60" s="76">
        <v>8.48</v>
      </c>
      <c r="E60" s="67"/>
      <c r="F60" s="67">
        <f>+E60*D60</f>
        <v>0</v>
      </c>
    </row>
    <row r="61" spans="1:6" ht="14.4" customHeight="1" x14ac:dyDescent="0.3">
      <c r="A61" s="96"/>
      <c r="B61" s="19"/>
      <c r="C61" s="117"/>
      <c r="D61" s="77"/>
      <c r="E61" s="68"/>
      <c r="F61" s="68"/>
    </row>
    <row r="62" spans="1:6" ht="15.6" x14ac:dyDescent="0.3">
      <c r="A62" s="119"/>
      <c r="B62" s="11" t="s">
        <v>68</v>
      </c>
      <c r="C62" s="118"/>
      <c r="D62" s="78"/>
      <c r="E62" s="69"/>
      <c r="F62" s="69"/>
    </row>
    <row r="63" spans="1:6" ht="15.6" x14ac:dyDescent="0.3">
      <c r="A63" s="97" t="s">
        <v>69</v>
      </c>
      <c r="B63" s="2" t="s">
        <v>70</v>
      </c>
      <c r="C63" s="113" t="s">
        <v>24</v>
      </c>
      <c r="D63" s="63">
        <v>19.799999999999997</v>
      </c>
      <c r="E63" s="54"/>
      <c r="F63" s="54">
        <f>+E63*D63</f>
        <v>0</v>
      </c>
    </row>
    <row r="64" spans="1:6" ht="14.4" customHeight="1" x14ac:dyDescent="0.3">
      <c r="A64" s="98"/>
      <c r="B64" s="19"/>
      <c r="C64" s="114"/>
      <c r="D64" s="64"/>
      <c r="E64" s="55"/>
      <c r="F64" s="55"/>
    </row>
    <row r="65" spans="1:6" ht="15.6" x14ac:dyDescent="0.3">
      <c r="A65" s="99"/>
      <c r="B65" s="4" t="s">
        <v>71</v>
      </c>
      <c r="C65" s="115"/>
      <c r="D65" s="65"/>
      <c r="E65" s="56"/>
      <c r="F65" s="56"/>
    </row>
    <row r="66" spans="1:6" ht="15.6" x14ac:dyDescent="0.3">
      <c r="A66" s="97" t="s">
        <v>72</v>
      </c>
      <c r="B66" s="2" t="s">
        <v>73</v>
      </c>
      <c r="C66" s="113" t="s">
        <v>24</v>
      </c>
      <c r="D66" s="63">
        <v>23.806500000000003</v>
      </c>
      <c r="E66" s="54"/>
      <c r="F66" s="54">
        <f>+E66*D66</f>
        <v>0</v>
      </c>
    </row>
    <row r="67" spans="1:6" ht="14.4" customHeight="1" x14ac:dyDescent="0.3">
      <c r="A67" s="98"/>
      <c r="B67" s="19"/>
      <c r="C67" s="114"/>
      <c r="D67" s="64"/>
      <c r="E67" s="55"/>
      <c r="F67" s="55"/>
    </row>
    <row r="68" spans="1:6" ht="15.6" x14ac:dyDescent="0.3">
      <c r="A68" s="99"/>
      <c r="B68" s="4" t="s">
        <v>74</v>
      </c>
      <c r="C68" s="115"/>
      <c r="D68" s="65"/>
      <c r="E68" s="56"/>
      <c r="F68" s="56"/>
    </row>
    <row r="69" spans="1:6" ht="18" x14ac:dyDescent="0.3">
      <c r="A69" s="5"/>
      <c r="B69" s="87" t="s">
        <v>186</v>
      </c>
      <c r="C69" s="88"/>
      <c r="D69" s="88"/>
      <c r="E69" s="89"/>
      <c r="F69" s="22">
        <f>SUM(F36:F68)</f>
        <v>0</v>
      </c>
    </row>
    <row r="70" spans="1:6" ht="15.6" x14ac:dyDescent="0.3">
      <c r="A70" s="43" t="s">
        <v>75</v>
      </c>
      <c r="B70" s="44" t="s">
        <v>76</v>
      </c>
      <c r="C70" s="45"/>
      <c r="D70" s="45"/>
      <c r="E70" s="45"/>
      <c r="F70" s="46"/>
    </row>
    <row r="71" spans="1:6" ht="15.6" x14ac:dyDescent="0.3">
      <c r="A71" s="90" t="s">
        <v>77</v>
      </c>
      <c r="B71" s="13" t="s">
        <v>78</v>
      </c>
      <c r="C71" s="85" t="s">
        <v>14</v>
      </c>
      <c r="D71" s="76">
        <v>1</v>
      </c>
      <c r="E71" s="67"/>
      <c r="F71" s="67">
        <f>+E71*D71</f>
        <v>0</v>
      </c>
    </row>
    <row r="72" spans="1:6" ht="14.4" customHeight="1" x14ac:dyDescent="0.3">
      <c r="A72" s="91"/>
      <c r="B72" s="14"/>
      <c r="C72" s="93"/>
      <c r="D72" s="77"/>
      <c r="E72" s="68"/>
      <c r="F72" s="68"/>
    </row>
    <row r="73" spans="1:6" ht="15.6" x14ac:dyDescent="0.3">
      <c r="A73" s="92"/>
      <c r="B73" s="11" t="s">
        <v>79</v>
      </c>
      <c r="C73" s="94"/>
      <c r="D73" s="78"/>
      <c r="E73" s="69"/>
      <c r="F73" s="69"/>
    </row>
    <row r="74" spans="1:6" ht="15.6" x14ac:dyDescent="0.3">
      <c r="A74" s="120" t="s">
        <v>80</v>
      </c>
      <c r="B74" s="2" t="s">
        <v>81</v>
      </c>
      <c r="C74" s="113" t="s">
        <v>28</v>
      </c>
      <c r="D74" s="63">
        <v>3.8903199999999996</v>
      </c>
      <c r="E74" s="54"/>
      <c r="F74" s="54">
        <f>+E74*D74</f>
        <v>0</v>
      </c>
    </row>
    <row r="75" spans="1:6" ht="14.4" customHeight="1" x14ac:dyDescent="0.3">
      <c r="A75" s="121"/>
      <c r="B75" s="15" t="s">
        <v>82</v>
      </c>
      <c r="C75" s="114"/>
      <c r="D75" s="64"/>
      <c r="E75" s="55"/>
      <c r="F75" s="55"/>
    </row>
    <row r="76" spans="1:6" ht="14.4" customHeight="1" x14ac:dyDescent="0.3">
      <c r="A76" s="121"/>
      <c r="B76" s="19"/>
      <c r="C76" s="115"/>
      <c r="D76" s="65"/>
      <c r="E76" s="56"/>
      <c r="F76" s="56"/>
    </row>
    <row r="77" spans="1:6" ht="15.6" x14ac:dyDescent="0.3">
      <c r="A77" s="122"/>
      <c r="B77" s="4" t="s">
        <v>83</v>
      </c>
    </row>
    <row r="78" spans="1:6" ht="18" x14ac:dyDescent="0.3">
      <c r="A78" s="5"/>
      <c r="B78" s="87" t="s">
        <v>209</v>
      </c>
      <c r="C78" s="88"/>
      <c r="D78" s="88"/>
      <c r="E78" s="89"/>
      <c r="F78" s="22">
        <f>SUM(F71:F77)</f>
        <v>0</v>
      </c>
    </row>
    <row r="79" spans="1:6" ht="18" x14ac:dyDescent="0.3">
      <c r="A79" s="16"/>
      <c r="B79" s="48" t="s">
        <v>127</v>
      </c>
      <c r="C79" s="49"/>
      <c r="D79" s="49"/>
      <c r="E79" s="50"/>
      <c r="F79" s="21">
        <f>F78+F69+F34+F7</f>
        <v>0</v>
      </c>
    </row>
    <row r="80" spans="1:6" ht="15.6" x14ac:dyDescent="0.3">
      <c r="A80" s="51" t="s">
        <v>84</v>
      </c>
      <c r="B80" s="108" t="s">
        <v>85</v>
      </c>
      <c r="C80" s="108"/>
      <c r="D80" s="108"/>
      <c r="E80" s="108"/>
      <c r="F80" s="109"/>
    </row>
    <row r="81" spans="1:6" ht="15.6" x14ac:dyDescent="0.3">
      <c r="A81" s="90" t="s">
        <v>86</v>
      </c>
      <c r="B81" s="13" t="s">
        <v>87</v>
      </c>
      <c r="C81" s="85" t="s">
        <v>88</v>
      </c>
      <c r="D81" s="76">
        <v>0</v>
      </c>
      <c r="E81" s="67"/>
      <c r="F81" s="67">
        <f>+E81*D81</f>
        <v>0</v>
      </c>
    </row>
    <row r="82" spans="1:6" ht="14.4" customHeight="1" x14ac:dyDescent="0.3">
      <c r="A82" s="91"/>
      <c r="B82" s="14"/>
      <c r="C82" s="93"/>
      <c r="D82" s="77"/>
      <c r="E82" s="68"/>
      <c r="F82" s="68"/>
    </row>
    <row r="83" spans="1:6" ht="15.6" x14ac:dyDescent="0.3">
      <c r="A83" s="92"/>
      <c r="B83" s="11" t="s">
        <v>79</v>
      </c>
      <c r="C83" s="94"/>
      <c r="D83" s="78"/>
      <c r="E83" s="69"/>
      <c r="F83" s="69"/>
    </row>
    <row r="84" spans="1:6" ht="15.6" x14ac:dyDescent="0.3">
      <c r="A84" s="120" t="s">
        <v>89</v>
      </c>
      <c r="B84" s="13" t="s">
        <v>90</v>
      </c>
      <c r="C84" s="123" t="s">
        <v>88</v>
      </c>
      <c r="D84" s="76">
        <v>0</v>
      </c>
      <c r="E84" s="67"/>
      <c r="F84" s="67">
        <f>+E84*D84</f>
        <v>0</v>
      </c>
    </row>
    <row r="85" spans="1:6" ht="14.4" customHeight="1" x14ac:dyDescent="0.3">
      <c r="A85" s="121"/>
      <c r="B85" s="7"/>
      <c r="C85" s="124"/>
      <c r="D85" s="77"/>
      <c r="E85" s="68"/>
      <c r="F85" s="68"/>
    </row>
    <row r="86" spans="1:6" ht="15.6" x14ac:dyDescent="0.3">
      <c r="A86" s="122"/>
      <c r="B86" s="17" t="s">
        <v>91</v>
      </c>
      <c r="C86" s="125"/>
      <c r="D86" s="78"/>
      <c r="E86" s="69"/>
      <c r="F86" s="69"/>
    </row>
    <row r="87" spans="1:6" ht="15.6" x14ac:dyDescent="0.3">
      <c r="A87" s="120" t="s">
        <v>92</v>
      </c>
      <c r="B87" s="13" t="s">
        <v>93</v>
      </c>
      <c r="C87" s="123" t="s">
        <v>88</v>
      </c>
      <c r="D87" s="76">
        <v>3</v>
      </c>
      <c r="E87" s="67"/>
      <c r="F87" s="67">
        <f>+E87*D87</f>
        <v>0</v>
      </c>
    </row>
    <row r="88" spans="1:6" ht="14.4" customHeight="1" x14ac:dyDescent="0.3">
      <c r="A88" s="121"/>
      <c r="B88" s="7"/>
      <c r="C88" s="124"/>
      <c r="D88" s="77"/>
      <c r="E88" s="68"/>
      <c r="F88" s="68"/>
    </row>
    <row r="89" spans="1:6" ht="15.6" x14ac:dyDescent="0.3">
      <c r="A89" s="122"/>
      <c r="B89" s="17" t="s">
        <v>94</v>
      </c>
      <c r="C89" s="125"/>
      <c r="D89" s="78"/>
      <c r="E89" s="69"/>
      <c r="F89" s="69"/>
    </row>
    <row r="90" spans="1:6" ht="15.6" x14ac:dyDescent="0.3">
      <c r="A90" s="120" t="s">
        <v>95</v>
      </c>
      <c r="B90" s="13" t="s">
        <v>96</v>
      </c>
      <c r="C90" s="123" t="s">
        <v>88</v>
      </c>
      <c r="D90" s="76">
        <v>0</v>
      </c>
      <c r="E90" s="67"/>
      <c r="F90" s="67">
        <f>+E90*D90</f>
        <v>0</v>
      </c>
    </row>
    <row r="91" spans="1:6" ht="14.4" customHeight="1" x14ac:dyDescent="0.3">
      <c r="A91" s="121"/>
      <c r="B91" s="8"/>
      <c r="C91" s="124"/>
      <c r="D91" s="77"/>
      <c r="E91" s="68"/>
      <c r="F91" s="68"/>
    </row>
    <row r="92" spans="1:6" ht="15.6" x14ac:dyDescent="0.3">
      <c r="A92" s="122"/>
      <c r="B92" s="17" t="s">
        <v>91</v>
      </c>
      <c r="C92" s="125"/>
      <c r="D92" s="78"/>
      <c r="E92" s="69"/>
      <c r="F92" s="69"/>
    </row>
    <row r="93" spans="1:6" ht="31.2" x14ac:dyDescent="0.3">
      <c r="A93" s="120" t="s">
        <v>97</v>
      </c>
      <c r="B93" s="13" t="s">
        <v>98</v>
      </c>
      <c r="C93" s="123" t="s">
        <v>88</v>
      </c>
      <c r="D93" s="76">
        <v>1</v>
      </c>
      <c r="E93" s="67"/>
      <c r="F93" s="67">
        <f>+E93*D93</f>
        <v>0</v>
      </c>
    </row>
    <row r="94" spans="1:6" ht="14.4" customHeight="1" x14ac:dyDescent="0.3">
      <c r="A94" s="121"/>
      <c r="B94" s="19"/>
      <c r="C94" s="124"/>
      <c r="D94" s="77"/>
      <c r="E94" s="68"/>
      <c r="F94" s="68"/>
    </row>
    <row r="95" spans="1:6" ht="15.6" x14ac:dyDescent="0.3">
      <c r="A95" s="122"/>
      <c r="B95" s="11" t="s">
        <v>99</v>
      </c>
      <c r="C95" s="125"/>
      <c r="D95" s="78"/>
      <c r="E95" s="69"/>
      <c r="F95" s="69"/>
    </row>
    <row r="96" spans="1:6" ht="18" x14ac:dyDescent="0.3">
      <c r="A96" s="5"/>
      <c r="B96" s="48" t="s">
        <v>132</v>
      </c>
      <c r="C96" s="49"/>
      <c r="D96" s="49"/>
      <c r="E96" s="50"/>
      <c r="F96" s="21">
        <f>SUM(F81:F95)</f>
        <v>0</v>
      </c>
    </row>
    <row r="97" spans="1:6" ht="15.6" x14ac:dyDescent="0.3">
      <c r="A97" s="51" t="s">
        <v>100</v>
      </c>
      <c r="B97" s="108"/>
      <c r="C97" s="108"/>
      <c r="D97" s="108"/>
      <c r="E97" s="108"/>
      <c r="F97" s="109"/>
    </row>
    <row r="98" spans="1:6" ht="15.6" x14ac:dyDescent="0.3">
      <c r="A98" s="95" t="s">
        <v>101</v>
      </c>
      <c r="B98" s="10" t="s">
        <v>102</v>
      </c>
      <c r="C98" s="116" t="s">
        <v>24</v>
      </c>
      <c r="D98" s="76">
        <v>19.325000000000003</v>
      </c>
      <c r="E98" s="67"/>
      <c r="F98" s="67">
        <f>+E98*D98</f>
        <v>0</v>
      </c>
    </row>
    <row r="99" spans="1:6" ht="14.4" customHeight="1" x14ac:dyDescent="0.3">
      <c r="A99" s="96"/>
      <c r="B99" s="19"/>
      <c r="C99" s="117"/>
      <c r="D99" s="77"/>
      <c r="E99" s="68"/>
      <c r="F99" s="68"/>
    </row>
    <row r="100" spans="1:6" ht="15.6" x14ac:dyDescent="0.3">
      <c r="A100" s="119"/>
      <c r="B100" s="11" t="s">
        <v>103</v>
      </c>
      <c r="C100" s="118"/>
      <c r="D100" s="78"/>
      <c r="E100" s="69"/>
      <c r="F100" s="69"/>
    </row>
    <row r="101" spans="1:6" ht="15.6" x14ac:dyDescent="0.3">
      <c r="A101" s="95" t="s">
        <v>104</v>
      </c>
      <c r="B101" s="10" t="s">
        <v>105</v>
      </c>
      <c r="C101" s="116" t="s">
        <v>24</v>
      </c>
      <c r="D101" s="76">
        <v>19.325000000000003</v>
      </c>
      <c r="E101" s="67"/>
      <c r="F101" s="67">
        <f>+E101*D101</f>
        <v>0</v>
      </c>
    </row>
    <row r="102" spans="1:6" ht="14.4" customHeight="1" x14ac:dyDescent="0.3">
      <c r="A102" s="96"/>
      <c r="B102" s="19"/>
      <c r="C102" s="117"/>
      <c r="D102" s="77"/>
      <c r="E102" s="68"/>
      <c r="F102" s="68"/>
    </row>
    <row r="103" spans="1:6" ht="15.6" x14ac:dyDescent="0.3">
      <c r="A103" s="119"/>
      <c r="B103" s="11" t="s">
        <v>103</v>
      </c>
      <c r="C103" s="118"/>
      <c r="D103" s="78"/>
      <c r="E103" s="69"/>
      <c r="F103" s="69"/>
    </row>
    <row r="104" spans="1:6" ht="14.4" customHeight="1" x14ac:dyDescent="0.3">
      <c r="A104" s="110" t="s">
        <v>106</v>
      </c>
      <c r="B104" s="6" t="s">
        <v>107</v>
      </c>
      <c r="C104" s="116" t="s">
        <v>24</v>
      </c>
      <c r="D104" s="76">
        <v>41.910000000000004</v>
      </c>
      <c r="E104" s="67"/>
      <c r="F104" s="67">
        <f>+E104*D104</f>
        <v>0</v>
      </c>
    </row>
    <row r="105" spans="1:6" ht="14.4" customHeight="1" x14ac:dyDescent="0.3">
      <c r="A105" s="111"/>
      <c r="B105" s="19"/>
      <c r="C105" s="117"/>
      <c r="D105" s="77"/>
      <c r="E105" s="68"/>
      <c r="F105" s="68"/>
    </row>
    <row r="106" spans="1:6" ht="15.6" x14ac:dyDescent="0.3">
      <c r="A106" s="112"/>
      <c r="B106" s="11" t="s">
        <v>108</v>
      </c>
      <c r="C106" s="118"/>
      <c r="D106" s="78"/>
      <c r="E106" s="69"/>
      <c r="F106" s="69"/>
    </row>
    <row r="107" spans="1:6" ht="18" x14ac:dyDescent="0.3">
      <c r="A107" s="5"/>
      <c r="B107" s="48" t="s">
        <v>131</v>
      </c>
      <c r="C107" s="49"/>
      <c r="D107" s="49"/>
      <c r="E107" s="50"/>
      <c r="F107" s="21">
        <f>SUM(F98:F106)</f>
        <v>0</v>
      </c>
    </row>
    <row r="108" spans="1:6" ht="15.6" x14ac:dyDescent="0.3">
      <c r="A108" s="51" t="s">
        <v>109</v>
      </c>
      <c r="B108" s="108"/>
      <c r="C108" s="108"/>
      <c r="D108" s="108"/>
      <c r="E108" s="108"/>
      <c r="F108" s="109"/>
    </row>
    <row r="109" spans="1:6" ht="14.4" customHeight="1" x14ac:dyDescent="0.3">
      <c r="A109" s="97" t="s">
        <v>110</v>
      </c>
      <c r="B109" s="15" t="s">
        <v>111</v>
      </c>
      <c r="C109" s="116" t="s">
        <v>14</v>
      </c>
      <c r="D109" s="76">
        <v>1</v>
      </c>
      <c r="E109" s="67"/>
      <c r="F109" s="67">
        <f>+D109*E109</f>
        <v>0</v>
      </c>
    </row>
    <row r="110" spans="1:6" ht="14.4" customHeight="1" x14ac:dyDescent="0.3">
      <c r="A110" s="98"/>
      <c r="B110" s="19"/>
      <c r="C110" s="117"/>
      <c r="D110" s="77"/>
      <c r="E110" s="68"/>
      <c r="F110" s="68"/>
    </row>
    <row r="111" spans="1:6" ht="15.6" x14ac:dyDescent="0.3">
      <c r="A111" s="99"/>
      <c r="B111" s="4" t="s">
        <v>112</v>
      </c>
      <c r="C111" s="118"/>
      <c r="D111" s="78"/>
      <c r="E111" s="69"/>
      <c r="F111" s="69"/>
    </row>
    <row r="112" spans="1:6" ht="31.2" x14ac:dyDescent="0.3">
      <c r="A112" s="97" t="s">
        <v>113</v>
      </c>
      <c r="B112" s="20" t="s">
        <v>114</v>
      </c>
      <c r="C112" s="116" t="s">
        <v>14</v>
      </c>
      <c r="D112" s="76">
        <v>1</v>
      </c>
      <c r="E112" s="67"/>
      <c r="F112" s="67">
        <f>+D112*E112</f>
        <v>0</v>
      </c>
    </row>
    <row r="113" spans="1:6" ht="12.75" customHeight="1" x14ac:dyDescent="0.3">
      <c r="A113" s="98"/>
      <c r="B113" s="19"/>
      <c r="C113" s="117"/>
      <c r="D113" s="77"/>
      <c r="E113" s="68"/>
      <c r="F113" s="68"/>
    </row>
    <row r="114" spans="1:6" ht="15.6" x14ac:dyDescent="0.3">
      <c r="A114" s="99"/>
      <c r="B114" s="4" t="s">
        <v>115</v>
      </c>
      <c r="C114" s="118"/>
      <c r="D114" s="78"/>
      <c r="E114" s="69"/>
      <c r="F114" s="69"/>
    </row>
    <row r="115" spans="1:6" ht="18" x14ac:dyDescent="0.3">
      <c r="A115" s="5"/>
      <c r="B115" s="48" t="s">
        <v>129</v>
      </c>
      <c r="C115" s="49"/>
      <c r="D115" s="49"/>
      <c r="E115" s="50"/>
      <c r="F115" s="21">
        <f>SUM(F109:F114)</f>
        <v>0</v>
      </c>
    </row>
    <row r="116" spans="1:6" ht="15.6" x14ac:dyDescent="0.3">
      <c r="A116" s="51" t="s">
        <v>116</v>
      </c>
      <c r="B116" s="108"/>
      <c r="C116" s="108"/>
      <c r="D116" s="108"/>
      <c r="E116" s="108"/>
      <c r="F116" s="109"/>
    </row>
    <row r="117" spans="1:6" ht="15.6" x14ac:dyDescent="0.3">
      <c r="A117" s="57" t="s">
        <v>117</v>
      </c>
      <c r="B117" s="20" t="s">
        <v>118</v>
      </c>
      <c r="C117" s="113" t="s">
        <v>14</v>
      </c>
      <c r="D117" s="63">
        <v>1</v>
      </c>
      <c r="E117" s="54"/>
      <c r="F117" s="54">
        <f>+E117*D117</f>
        <v>0</v>
      </c>
    </row>
    <row r="118" spans="1:6" ht="14.4" customHeight="1" x14ac:dyDescent="0.3">
      <c r="A118" s="58"/>
      <c r="B118" s="12"/>
      <c r="C118" s="114"/>
      <c r="D118" s="64"/>
      <c r="E118" s="55"/>
      <c r="F118" s="55"/>
    </row>
    <row r="119" spans="1:6" ht="15.6" x14ac:dyDescent="0.3">
      <c r="A119" s="66"/>
      <c r="B119" s="4" t="s">
        <v>119</v>
      </c>
      <c r="C119" s="115"/>
      <c r="D119" s="65"/>
      <c r="E119" s="56"/>
      <c r="F119" s="56"/>
    </row>
    <row r="120" spans="1:6" ht="31.2" x14ac:dyDescent="0.3">
      <c r="A120" s="57" t="s">
        <v>120</v>
      </c>
      <c r="B120" s="20" t="s">
        <v>121</v>
      </c>
      <c r="C120" s="113" t="s">
        <v>88</v>
      </c>
      <c r="D120" s="63">
        <v>1</v>
      </c>
      <c r="E120" s="54"/>
      <c r="F120" s="54">
        <f>+E120*D120</f>
        <v>0</v>
      </c>
    </row>
    <row r="121" spans="1:6" ht="14.4" customHeight="1" x14ac:dyDescent="0.3">
      <c r="A121" s="58"/>
      <c r="B121" s="19"/>
      <c r="C121" s="114"/>
      <c r="D121" s="64"/>
      <c r="E121" s="55"/>
      <c r="F121" s="55"/>
    </row>
    <row r="122" spans="1:6" ht="15.6" x14ac:dyDescent="0.3">
      <c r="A122" s="66"/>
      <c r="B122" s="4" t="s">
        <v>119</v>
      </c>
      <c r="C122" s="115"/>
      <c r="D122" s="65"/>
      <c r="E122" s="56"/>
      <c r="F122" s="56"/>
    </row>
    <row r="123" spans="1:6" ht="18" x14ac:dyDescent="0.3">
      <c r="A123" s="5"/>
      <c r="B123" s="48" t="s">
        <v>203</v>
      </c>
      <c r="C123" s="49"/>
      <c r="D123" s="49"/>
      <c r="E123" s="50"/>
      <c r="F123" s="21">
        <f>SUM(F117:F122)</f>
        <v>0</v>
      </c>
    </row>
    <row r="124" spans="1:6" ht="17.399999999999999" x14ac:dyDescent="0.3">
      <c r="E124" s="30" t="s">
        <v>134</v>
      </c>
      <c r="F124" s="21">
        <f>F16+F79+F96+F107+F115+F123</f>
        <v>0</v>
      </c>
    </row>
    <row r="125" spans="1:6" ht="17.399999999999999" x14ac:dyDescent="0.3">
      <c r="E125" s="30" t="s">
        <v>135</v>
      </c>
      <c r="F125" s="21">
        <f>F124*8%</f>
        <v>0</v>
      </c>
    </row>
    <row r="126" spans="1:6" ht="17.399999999999999" x14ac:dyDescent="0.3">
      <c r="E126" s="30" t="s">
        <v>136</v>
      </c>
      <c r="F126" s="21">
        <f>F124+F125</f>
        <v>0</v>
      </c>
    </row>
  </sheetData>
  <mergeCells count="182">
    <mergeCell ref="A120:A122"/>
    <mergeCell ref="C120:C122"/>
    <mergeCell ref="D120:D122"/>
    <mergeCell ref="E120:E122"/>
    <mergeCell ref="F120:F122"/>
    <mergeCell ref="B123:E123"/>
    <mergeCell ref="A116:F116"/>
    <mergeCell ref="A117:A119"/>
    <mergeCell ref="C117:C119"/>
    <mergeCell ref="D117:D119"/>
    <mergeCell ref="E117:E119"/>
    <mergeCell ref="F117:F119"/>
    <mergeCell ref="A112:A114"/>
    <mergeCell ref="C112:C114"/>
    <mergeCell ref="D112:D114"/>
    <mergeCell ref="E112:E114"/>
    <mergeCell ref="F112:F114"/>
    <mergeCell ref="B115:E115"/>
    <mergeCell ref="B107:E107"/>
    <mergeCell ref="A108:F108"/>
    <mergeCell ref="A109:A111"/>
    <mergeCell ref="C109:C111"/>
    <mergeCell ref="D109:D111"/>
    <mergeCell ref="E109:E111"/>
    <mergeCell ref="F109:F111"/>
    <mergeCell ref="A101:A103"/>
    <mergeCell ref="C101:C103"/>
    <mergeCell ref="D101:D103"/>
    <mergeCell ref="E101:E103"/>
    <mergeCell ref="F101:F103"/>
    <mergeCell ref="A104:A106"/>
    <mergeCell ref="C104:C106"/>
    <mergeCell ref="D104:D106"/>
    <mergeCell ref="E104:E106"/>
    <mergeCell ref="F104:F106"/>
    <mergeCell ref="B96:E96"/>
    <mergeCell ref="A97:F97"/>
    <mergeCell ref="A98:A100"/>
    <mergeCell ref="C98:C100"/>
    <mergeCell ref="D98:D100"/>
    <mergeCell ref="E98:E100"/>
    <mergeCell ref="F98:F100"/>
    <mergeCell ref="A90:A92"/>
    <mergeCell ref="C90:C92"/>
    <mergeCell ref="D90:D92"/>
    <mergeCell ref="E90:E92"/>
    <mergeCell ref="F90:F92"/>
    <mergeCell ref="A93:A95"/>
    <mergeCell ref="C93:C95"/>
    <mergeCell ref="D93:D95"/>
    <mergeCell ref="E93:E95"/>
    <mergeCell ref="F93:F95"/>
    <mergeCell ref="A84:A86"/>
    <mergeCell ref="C84:C86"/>
    <mergeCell ref="D84:D86"/>
    <mergeCell ref="E84:E86"/>
    <mergeCell ref="F84:F86"/>
    <mergeCell ref="A87:A89"/>
    <mergeCell ref="C87:C89"/>
    <mergeCell ref="D87:D89"/>
    <mergeCell ref="E87:E89"/>
    <mergeCell ref="F87:F89"/>
    <mergeCell ref="B79:E79"/>
    <mergeCell ref="A80:F80"/>
    <mergeCell ref="A81:A83"/>
    <mergeCell ref="C81:C83"/>
    <mergeCell ref="D81:D83"/>
    <mergeCell ref="E81:E83"/>
    <mergeCell ref="F81:F83"/>
    <mergeCell ref="A74:A77"/>
    <mergeCell ref="C74:C76"/>
    <mergeCell ref="D74:D76"/>
    <mergeCell ref="E74:E76"/>
    <mergeCell ref="F74:F76"/>
    <mergeCell ref="B78:E78"/>
    <mergeCell ref="B69:E69"/>
    <mergeCell ref="A71:A73"/>
    <mergeCell ref="C71:C73"/>
    <mergeCell ref="D71:D73"/>
    <mergeCell ref="E71:E73"/>
    <mergeCell ref="F71:F73"/>
    <mergeCell ref="A63:A65"/>
    <mergeCell ref="C63:C65"/>
    <mergeCell ref="D63:D65"/>
    <mergeCell ref="E63:E65"/>
    <mergeCell ref="F63:F65"/>
    <mergeCell ref="A66:A68"/>
    <mergeCell ref="C66:C68"/>
    <mergeCell ref="D66:D68"/>
    <mergeCell ref="E66:E68"/>
    <mergeCell ref="F66:F68"/>
    <mergeCell ref="A57:A59"/>
    <mergeCell ref="C57:C59"/>
    <mergeCell ref="D57:D59"/>
    <mergeCell ref="E57:E59"/>
    <mergeCell ref="F57:F59"/>
    <mergeCell ref="A60:A62"/>
    <mergeCell ref="C60:C62"/>
    <mergeCell ref="D60:D62"/>
    <mergeCell ref="E60:E62"/>
    <mergeCell ref="F60:F62"/>
    <mergeCell ref="A51:A53"/>
    <mergeCell ref="C51:C53"/>
    <mergeCell ref="D51:D53"/>
    <mergeCell ref="E51:E53"/>
    <mergeCell ref="F51:F53"/>
    <mergeCell ref="A54:A56"/>
    <mergeCell ref="C54:C56"/>
    <mergeCell ref="D54:D56"/>
    <mergeCell ref="E54:E56"/>
    <mergeCell ref="F54:F56"/>
    <mergeCell ref="A45:A47"/>
    <mergeCell ref="C45:C47"/>
    <mergeCell ref="D45:D47"/>
    <mergeCell ref="E45:E47"/>
    <mergeCell ref="F45:F47"/>
    <mergeCell ref="A48:A50"/>
    <mergeCell ref="C48:C50"/>
    <mergeCell ref="D48:D50"/>
    <mergeCell ref="E48:E50"/>
    <mergeCell ref="F48:F50"/>
    <mergeCell ref="A39:A41"/>
    <mergeCell ref="C39:C41"/>
    <mergeCell ref="D39:D41"/>
    <mergeCell ref="E39:E41"/>
    <mergeCell ref="F39:F41"/>
    <mergeCell ref="A42:A44"/>
    <mergeCell ref="C42:C44"/>
    <mergeCell ref="D42:D44"/>
    <mergeCell ref="E42:E44"/>
    <mergeCell ref="F42:F44"/>
    <mergeCell ref="B34:E34"/>
    <mergeCell ref="A36:A38"/>
    <mergeCell ref="C36:C38"/>
    <mergeCell ref="D36:D38"/>
    <mergeCell ref="E36:E38"/>
    <mergeCell ref="F36:F38"/>
    <mergeCell ref="A28:A30"/>
    <mergeCell ref="C28:C30"/>
    <mergeCell ref="D28:D30"/>
    <mergeCell ref="E28:E30"/>
    <mergeCell ref="F28:F30"/>
    <mergeCell ref="A31:A33"/>
    <mergeCell ref="C31:C33"/>
    <mergeCell ref="D31:D33"/>
    <mergeCell ref="E31:E33"/>
    <mergeCell ref="F31:F33"/>
    <mergeCell ref="A22:A24"/>
    <mergeCell ref="C22:C24"/>
    <mergeCell ref="D22:D24"/>
    <mergeCell ref="E22:E24"/>
    <mergeCell ref="F22:F24"/>
    <mergeCell ref="A25:A27"/>
    <mergeCell ref="C25:C27"/>
    <mergeCell ref="D25:D27"/>
    <mergeCell ref="E25:E27"/>
    <mergeCell ref="F25:F27"/>
    <mergeCell ref="A17:F17"/>
    <mergeCell ref="A19:A21"/>
    <mergeCell ref="C19:C21"/>
    <mergeCell ref="D19:D21"/>
    <mergeCell ref="E19:E21"/>
    <mergeCell ref="F19:F21"/>
    <mergeCell ref="A13:A15"/>
    <mergeCell ref="C13:C15"/>
    <mergeCell ref="D13:D15"/>
    <mergeCell ref="E13:E15"/>
    <mergeCell ref="F13:F15"/>
    <mergeCell ref="B16:E16"/>
    <mergeCell ref="A7:F7"/>
    <mergeCell ref="A9:F9"/>
    <mergeCell ref="A10:A12"/>
    <mergeCell ref="C10:C12"/>
    <mergeCell ref="D10:D12"/>
    <mergeCell ref="E10:E12"/>
    <mergeCell ref="F10:F12"/>
    <mergeCell ref="A1:F1"/>
    <mergeCell ref="A2:F2"/>
    <mergeCell ref="A3:F3"/>
    <mergeCell ref="A4:F4"/>
    <mergeCell ref="A5:F5"/>
    <mergeCell ref="A6:F6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60" orientation="portrait" verticalDpi="0" r:id="rId1"/>
  <rowBreaks count="1" manualBreakCount="1">
    <brk id="7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00E03-15EE-4EDA-93AC-05D3C172ACD8}">
  <dimension ref="A1:F126"/>
  <sheetViews>
    <sheetView zoomScaleNormal="100" workbookViewId="0">
      <pane ySplit="8" topLeftCell="A114" activePane="bottomLeft" state="frozen"/>
      <selection pane="bottomLeft" activeCell="B123" sqref="B123:E123"/>
    </sheetView>
  </sheetViews>
  <sheetFormatPr baseColWidth="10" defaultColWidth="8.88671875" defaultRowHeight="14.4" x14ac:dyDescent="0.3"/>
  <cols>
    <col min="1" max="1" width="5.44140625" customWidth="1"/>
    <col min="2" max="2" width="85.109375" customWidth="1"/>
    <col min="3" max="3" width="13.44140625" customWidth="1"/>
    <col min="4" max="4" width="12.44140625" customWidth="1"/>
    <col min="5" max="5" width="17.109375" customWidth="1"/>
    <col min="6" max="6" width="16.6640625" customWidth="1"/>
    <col min="257" max="257" width="5.44140625" customWidth="1"/>
    <col min="258" max="258" width="85.109375" customWidth="1"/>
    <col min="259" max="259" width="13.44140625" customWidth="1"/>
    <col min="260" max="260" width="12.44140625" customWidth="1"/>
    <col min="261" max="261" width="17.109375" customWidth="1"/>
    <col min="262" max="262" width="16.6640625" customWidth="1"/>
    <col min="513" max="513" width="5.44140625" customWidth="1"/>
    <col min="514" max="514" width="85.109375" customWidth="1"/>
    <col min="515" max="515" width="13.44140625" customWidth="1"/>
    <col min="516" max="516" width="12.44140625" customWidth="1"/>
    <col min="517" max="517" width="17.109375" customWidth="1"/>
    <col min="518" max="518" width="16.6640625" customWidth="1"/>
    <col min="769" max="769" width="5.44140625" customWidth="1"/>
    <col min="770" max="770" width="85.109375" customWidth="1"/>
    <col min="771" max="771" width="13.44140625" customWidth="1"/>
    <col min="772" max="772" width="12.44140625" customWidth="1"/>
    <col min="773" max="773" width="17.109375" customWidth="1"/>
    <col min="774" max="774" width="16.6640625" customWidth="1"/>
    <col min="1025" max="1025" width="5.44140625" customWidth="1"/>
    <col min="1026" max="1026" width="85.109375" customWidth="1"/>
    <col min="1027" max="1027" width="13.44140625" customWidth="1"/>
    <col min="1028" max="1028" width="12.44140625" customWidth="1"/>
    <col min="1029" max="1029" width="17.109375" customWidth="1"/>
    <col min="1030" max="1030" width="16.6640625" customWidth="1"/>
    <col min="1281" max="1281" width="5.44140625" customWidth="1"/>
    <col min="1282" max="1282" width="85.109375" customWidth="1"/>
    <col min="1283" max="1283" width="13.44140625" customWidth="1"/>
    <col min="1284" max="1284" width="12.44140625" customWidth="1"/>
    <col min="1285" max="1285" width="17.109375" customWidth="1"/>
    <col min="1286" max="1286" width="16.6640625" customWidth="1"/>
    <col min="1537" max="1537" width="5.44140625" customWidth="1"/>
    <col min="1538" max="1538" width="85.109375" customWidth="1"/>
    <col min="1539" max="1539" width="13.44140625" customWidth="1"/>
    <col min="1540" max="1540" width="12.44140625" customWidth="1"/>
    <col min="1541" max="1541" width="17.109375" customWidth="1"/>
    <col min="1542" max="1542" width="16.6640625" customWidth="1"/>
    <col min="1793" max="1793" width="5.44140625" customWidth="1"/>
    <col min="1794" max="1794" width="85.109375" customWidth="1"/>
    <col min="1795" max="1795" width="13.44140625" customWidth="1"/>
    <col min="1796" max="1796" width="12.44140625" customWidth="1"/>
    <col min="1797" max="1797" width="17.109375" customWidth="1"/>
    <col min="1798" max="1798" width="16.6640625" customWidth="1"/>
    <col min="2049" max="2049" width="5.44140625" customWidth="1"/>
    <col min="2050" max="2050" width="85.109375" customWidth="1"/>
    <col min="2051" max="2051" width="13.44140625" customWidth="1"/>
    <col min="2052" max="2052" width="12.44140625" customWidth="1"/>
    <col min="2053" max="2053" width="17.109375" customWidth="1"/>
    <col min="2054" max="2054" width="16.6640625" customWidth="1"/>
    <col min="2305" max="2305" width="5.44140625" customWidth="1"/>
    <col min="2306" max="2306" width="85.109375" customWidth="1"/>
    <col min="2307" max="2307" width="13.44140625" customWidth="1"/>
    <col min="2308" max="2308" width="12.44140625" customWidth="1"/>
    <col min="2309" max="2309" width="17.109375" customWidth="1"/>
    <col min="2310" max="2310" width="16.6640625" customWidth="1"/>
    <col min="2561" max="2561" width="5.44140625" customWidth="1"/>
    <col min="2562" max="2562" width="85.109375" customWidth="1"/>
    <col min="2563" max="2563" width="13.44140625" customWidth="1"/>
    <col min="2564" max="2564" width="12.44140625" customWidth="1"/>
    <col min="2565" max="2565" width="17.109375" customWidth="1"/>
    <col min="2566" max="2566" width="16.6640625" customWidth="1"/>
    <col min="2817" max="2817" width="5.44140625" customWidth="1"/>
    <col min="2818" max="2818" width="85.109375" customWidth="1"/>
    <col min="2819" max="2819" width="13.44140625" customWidth="1"/>
    <col min="2820" max="2820" width="12.44140625" customWidth="1"/>
    <col min="2821" max="2821" width="17.109375" customWidth="1"/>
    <col min="2822" max="2822" width="16.6640625" customWidth="1"/>
    <col min="3073" max="3073" width="5.44140625" customWidth="1"/>
    <col min="3074" max="3074" width="85.109375" customWidth="1"/>
    <col min="3075" max="3075" width="13.44140625" customWidth="1"/>
    <col min="3076" max="3076" width="12.44140625" customWidth="1"/>
    <col min="3077" max="3077" width="17.109375" customWidth="1"/>
    <col min="3078" max="3078" width="16.6640625" customWidth="1"/>
    <col min="3329" max="3329" width="5.44140625" customWidth="1"/>
    <col min="3330" max="3330" width="85.109375" customWidth="1"/>
    <col min="3331" max="3331" width="13.44140625" customWidth="1"/>
    <col min="3332" max="3332" width="12.44140625" customWidth="1"/>
    <col min="3333" max="3333" width="17.109375" customWidth="1"/>
    <col min="3334" max="3334" width="16.6640625" customWidth="1"/>
    <col min="3585" max="3585" width="5.44140625" customWidth="1"/>
    <col min="3586" max="3586" width="85.109375" customWidth="1"/>
    <col min="3587" max="3587" width="13.44140625" customWidth="1"/>
    <col min="3588" max="3588" width="12.44140625" customWidth="1"/>
    <col min="3589" max="3589" width="17.109375" customWidth="1"/>
    <col min="3590" max="3590" width="16.6640625" customWidth="1"/>
    <col min="3841" max="3841" width="5.44140625" customWidth="1"/>
    <col min="3842" max="3842" width="85.109375" customWidth="1"/>
    <col min="3843" max="3843" width="13.44140625" customWidth="1"/>
    <col min="3844" max="3844" width="12.44140625" customWidth="1"/>
    <col min="3845" max="3845" width="17.109375" customWidth="1"/>
    <col min="3846" max="3846" width="16.6640625" customWidth="1"/>
    <col min="4097" max="4097" width="5.44140625" customWidth="1"/>
    <col min="4098" max="4098" width="85.109375" customWidth="1"/>
    <col min="4099" max="4099" width="13.44140625" customWidth="1"/>
    <col min="4100" max="4100" width="12.44140625" customWidth="1"/>
    <col min="4101" max="4101" width="17.109375" customWidth="1"/>
    <col min="4102" max="4102" width="16.6640625" customWidth="1"/>
    <col min="4353" max="4353" width="5.44140625" customWidth="1"/>
    <col min="4354" max="4354" width="85.109375" customWidth="1"/>
    <col min="4355" max="4355" width="13.44140625" customWidth="1"/>
    <col min="4356" max="4356" width="12.44140625" customWidth="1"/>
    <col min="4357" max="4357" width="17.109375" customWidth="1"/>
    <col min="4358" max="4358" width="16.6640625" customWidth="1"/>
    <col min="4609" max="4609" width="5.44140625" customWidth="1"/>
    <col min="4610" max="4610" width="85.109375" customWidth="1"/>
    <col min="4611" max="4611" width="13.44140625" customWidth="1"/>
    <col min="4612" max="4612" width="12.44140625" customWidth="1"/>
    <col min="4613" max="4613" width="17.109375" customWidth="1"/>
    <col min="4614" max="4614" width="16.6640625" customWidth="1"/>
    <col min="4865" max="4865" width="5.44140625" customWidth="1"/>
    <col min="4866" max="4866" width="85.109375" customWidth="1"/>
    <col min="4867" max="4867" width="13.44140625" customWidth="1"/>
    <col min="4868" max="4868" width="12.44140625" customWidth="1"/>
    <col min="4869" max="4869" width="17.109375" customWidth="1"/>
    <col min="4870" max="4870" width="16.6640625" customWidth="1"/>
    <col min="5121" max="5121" width="5.44140625" customWidth="1"/>
    <col min="5122" max="5122" width="85.109375" customWidth="1"/>
    <col min="5123" max="5123" width="13.44140625" customWidth="1"/>
    <col min="5124" max="5124" width="12.44140625" customWidth="1"/>
    <col min="5125" max="5125" width="17.109375" customWidth="1"/>
    <col min="5126" max="5126" width="16.6640625" customWidth="1"/>
    <col min="5377" max="5377" width="5.44140625" customWidth="1"/>
    <col min="5378" max="5378" width="85.109375" customWidth="1"/>
    <col min="5379" max="5379" width="13.44140625" customWidth="1"/>
    <col min="5380" max="5380" width="12.44140625" customWidth="1"/>
    <col min="5381" max="5381" width="17.109375" customWidth="1"/>
    <col min="5382" max="5382" width="16.6640625" customWidth="1"/>
    <col min="5633" max="5633" width="5.44140625" customWidth="1"/>
    <col min="5634" max="5634" width="85.109375" customWidth="1"/>
    <col min="5635" max="5635" width="13.44140625" customWidth="1"/>
    <col min="5636" max="5636" width="12.44140625" customWidth="1"/>
    <col min="5637" max="5637" width="17.109375" customWidth="1"/>
    <col min="5638" max="5638" width="16.6640625" customWidth="1"/>
    <col min="5889" max="5889" width="5.44140625" customWidth="1"/>
    <col min="5890" max="5890" width="85.109375" customWidth="1"/>
    <col min="5891" max="5891" width="13.44140625" customWidth="1"/>
    <col min="5892" max="5892" width="12.44140625" customWidth="1"/>
    <col min="5893" max="5893" width="17.109375" customWidth="1"/>
    <col min="5894" max="5894" width="16.6640625" customWidth="1"/>
    <col min="6145" max="6145" width="5.44140625" customWidth="1"/>
    <col min="6146" max="6146" width="85.109375" customWidth="1"/>
    <col min="6147" max="6147" width="13.44140625" customWidth="1"/>
    <col min="6148" max="6148" width="12.44140625" customWidth="1"/>
    <col min="6149" max="6149" width="17.109375" customWidth="1"/>
    <col min="6150" max="6150" width="16.6640625" customWidth="1"/>
    <col min="6401" max="6401" width="5.44140625" customWidth="1"/>
    <col min="6402" max="6402" width="85.109375" customWidth="1"/>
    <col min="6403" max="6403" width="13.44140625" customWidth="1"/>
    <col min="6404" max="6404" width="12.44140625" customWidth="1"/>
    <col min="6405" max="6405" width="17.109375" customWidth="1"/>
    <col min="6406" max="6406" width="16.6640625" customWidth="1"/>
    <col min="6657" max="6657" width="5.44140625" customWidth="1"/>
    <col min="6658" max="6658" width="85.109375" customWidth="1"/>
    <col min="6659" max="6659" width="13.44140625" customWidth="1"/>
    <col min="6660" max="6660" width="12.44140625" customWidth="1"/>
    <col min="6661" max="6661" width="17.109375" customWidth="1"/>
    <col min="6662" max="6662" width="16.6640625" customWidth="1"/>
    <col min="6913" max="6913" width="5.44140625" customWidth="1"/>
    <col min="6914" max="6914" width="85.109375" customWidth="1"/>
    <col min="6915" max="6915" width="13.44140625" customWidth="1"/>
    <col min="6916" max="6916" width="12.44140625" customWidth="1"/>
    <col min="6917" max="6917" width="17.109375" customWidth="1"/>
    <col min="6918" max="6918" width="16.6640625" customWidth="1"/>
    <col min="7169" max="7169" width="5.44140625" customWidth="1"/>
    <col min="7170" max="7170" width="85.109375" customWidth="1"/>
    <col min="7171" max="7171" width="13.44140625" customWidth="1"/>
    <col min="7172" max="7172" width="12.44140625" customWidth="1"/>
    <col min="7173" max="7173" width="17.109375" customWidth="1"/>
    <col min="7174" max="7174" width="16.6640625" customWidth="1"/>
    <col min="7425" max="7425" width="5.44140625" customWidth="1"/>
    <col min="7426" max="7426" width="85.109375" customWidth="1"/>
    <col min="7427" max="7427" width="13.44140625" customWidth="1"/>
    <col min="7428" max="7428" width="12.44140625" customWidth="1"/>
    <col min="7429" max="7429" width="17.109375" customWidth="1"/>
    <col min="7430" max="7430" width="16.6640625" customWidth="1"/>
    <col min="7681" max="7681" width="5.44140625" customWidth="1"/>
    <col min="7682" max="7682" width="85.109375" customWidth="1"/>
    <col min="7683" max="7683" width="13.44140625" customWidth="1"/>
    <col min="7684" max="7684" width="12.44140625" customWidth="1"/>
    <col min="7685" max="7685" width="17.109375" customWidth="1"/>
    <col min="7686" max="7686" width="16.6640625" customWidth="1"/>
    <col min="7937" max="7937" width="5.44140625" customWidth="1"/>
    <col min="7938" max="7938" width="85.109375" customWidth="1"/>
    <col min="7939" max="7939" width="13.44140625" customWidth="1"/>
    <col min="7940" max="7940" width="12.44140625" customWidth="1"/>
    <col min="7941" max="7941" width="17.109375" customWidth="1"/>
    <col min="7942" max="7942" width="16.6640625" customWidth="1"/>
    <col min="8193" max="8193" width="5.44140625" customWidth="1"/>
    <col min="8194" max="8194" width="85.109375" customWidth="1"/>
    <col min="8195" max="8195" width="13.44140625" customWidth="1"/>
    <col min="8196" max="8196" width="12.44140625" customWidth="1"/>
    <col min="8197" max="8197" width="17.109375" customWidth="1"/>
    <col min="8198" max="8198" width="16.6640625" customWidth="1"/>
    <col min="8449" max="8449" width="5.44140625" customWidth="1"/>
    <col min="8450" max="8450" width="85.109375" customWidth="1"/>
    <col min="8451" max="8451" width="13.44140625" customWidth="1"/>
    <col min="8452" max="8452" width="12.44140625" customWidth="1"/>
    <col min="8453" max="8453" width="17.109375" customWidth="1"/>
    <col min="8454" max="8454" width="16.6640625" customWidth="1"/>
    <col min="8705" max="8705" width="5.44140625" customWidth="1"/>
    <col min="8706" max="8706" width="85.109375" customWidth="1"/>
    <col min="8707" max="8707" width="13.44140625" customWidth="1"/>
    <col min="8708" max="8708" width="12.44140625" customWidth="1"/>
    <col min="8709" max="8709" width="17.109375" customWidth="1"/>
    <col min="8710" max="8710" width="16.6640625" customWidth="1"/>
    <col min="8961" max="8961" width="5.44140625" customWidth="1"/>
    <col min="8962" max="8962" width="85.109375" customWidth="1"/>
    <col min="8963" max="8963" width="13.44140625" customWidth="1"/>
    <col min="8964" max="8964" width="12.44140625" customWidth="1"/>
    <col min="8965" max="8965" width="17.109375" customWidth="1"/>
    <col min="8966" max="8966" width="16.6640625" customWidth="1"/>
    <col min="9217" max="9217" width="5.44140625" customWidth="1"/>
    <col min="9218" max="9218" width="85.109375" customWidth="1"/>
    <col min="9219" max="9219" width="13.44140625" customWidth="1"/>
    <col min="9220" max="9220" width="12.44140625" customWidth="1"/>
    <col min="9221" max="9221" width="17.109375" customWidth="1"/>
    <col min="9222" max="9222" width="16.6640625" customWidth="1"/>
    <col min="9473" max="9473" width="5.44140625" customWidth="1"/>
    <col min="9474" max="9474" width="85.109375" customWidth="1"/>
    <col min="9475" max="9475" width="13.44140625" customWidth="1"/>
    <col min="9476" max="9476" width="12.44140625" customWidth="1"/>
    <col min="9477" max="9477" width="17.109375" customWidth="1"/>
    <col min="9478" max="9478" width="16.6640625" customWidth="1"/>
    <col min="9729" max="9729" width="5.44140625" customWidth="1"/>
    <col min="9730" max="9730" width="85.109375" customWidth="1"/>
    <col min="9731" max="9731" width="13.44140625" customWidth="1"/>
    <col min="9732" max="9732" width="12.44140625" customWidth="1"/>
    <col min="9733" max="9733" width="17.109375" customWidth="1"/>
    <col min="9734" max="9734" width="16.6640625" customWidth="1"/>
    <col min="9985" max="9985" width="5.44140625" customWidth="1"/>
    <col min="9986" max="9986" width="85.109375" customWidth="1"/>
    <col min="9987" max="9987" width="13.44140625" customWidth="1"/>
    <col min="9988" max="9988" width="12.44140625" customWidth="1"/>
    <col min="9989" max="9989" width="17.109375" customWidth="1"/>
    <col min="9990" max="9990" width="16.6640625" customWidth="1"/>
    <col min="10241" max="10241" width="5.44140625" customWidth="1"/>
    <col min="10242" max="10242" width="85.109375" customWidth="1"/>
    <col min="10243" max="10243" width="13.44140625" customWidth="1"/>
    <col min="10244" max="10244" width="12.44140625" customWidth="1"/>
    <col min="10245" max="10245" width="17.109375" customWidth="1"/>
    <col min="10246" max="10246" width="16.6640625" customWidth="1"/>
    <col min="10497" max="10497" width="5.44140625" customWidth="1"/>
    <col min="10498" max="10498" width="85.109375" customWidth="1"/>
    <col min="10499" max="10499" width="13.44140625" customWidth="1"/>
    <col min="10500" max="10500" width="12.44140625" customWidth="1"/>
    <col min="10501" max="10501" width="17.109375" customWidth="1"/>
    <col min="10502" max="10502" width="16.6640625" customWidth="1"/>
    <col min="10753" max="10753" width="5.44140625" customWidth="1"/>
    <col min="10754" max="10754" width="85.109375" customWidth="1"/>
    <col min="10755" max="10755" width="13.44140625" customWidth="1"/>
    <col min="10756" max="10756" width="12.44140625" customWidth="1"/>
    <col min="10757" max="10757" width="17.109375" customWidth="1"/>
    <col min="10758" max="10758" width="16.6640625" customWidth="1"/>
    <col min="11009" max="11009" width="5.44140625" customWidth="1"/>
    <col min="11010" max="11010" width="85.109375" customWidth="1"/>
    <col min="11011" max="11011" width="13.44140625" customWidth="1"/>
    <col min="11012" max="11012" width="12.44140625" customWidth="1"/>
    <col min="11013" max="11013" width="17.109375" customWidth="1"/>
    <col min="11014" max="11014" width="16.6640625" customWidth="1"/>
    <col min="11265" max="11265" width="5.44140625" customWidth="1"/>
    <col min="11266" max="11266" width="85.109375" customWidth="1"/>
    <col min="11267" max="11267" width="13.44140625" customWidth="1"/>
    <col min="11268" max="11268" width="12.44140625" customWidth="1"/>
    <col min="11269" max="11269" width="17.109375" customWidth="1"/>
    <col min="11270" max="11270" width="16.6640625" customWidth="1"/>
    <col min="11521" max="11521" width="5.44140625" customWidth="1"/>
    <col min="11522" max="11522" width="85.109375" customWidth="1"/>
    <col min="11523" max="11523" width="13.44140625" customWidth="1"/>
    <col min="11524" max="11524" width="12.44140625" customWidth="1"/>
    <col min="11525" max="11525" width="17.109375" customWidth="1"/>
    <col min="11526" max="11526" width="16.6640625" customWidth="1"/>
    <col min="11777" max="11777" width="5.44140625" customWidth="1"/>
    <col min="11778" max="11778" width="85.109375" customWidth="1"/>
    <col min="11779" max="11779" width="13.44140625" customWidth="1"/>
    <col min="11780" max="11780" width="12.44140625" customWidth="1"/>
    <col min="11781" max="11781" width="17.109375" customWidth="1"/>
    <col min="11782" max="11782" width="16.6640625" customWidth="1"/>
    <col min="12033" max="12033" width="5.44140625" customWidth="1"/>
    <col min="12034" max="12034" width="85.109375" customWidth="1"/>
    <col min="12035" max="12035" width="13.44140625" customWidth="1"/>
    <col min="12036" max="12036" width="12.44140625" customWidth="1"/>
    <col min="12037" max="12037" width="17.109375" customWidth="1"/>
    <col min="12038" max="12038" width="16.6640625" customWidth="1"/>
    <col min="12289" max="12289" width="5.44140625" customWidth="1"/>
    <col min="12290" max="12290" width="85.109375" customWidth="1"/>
    <col min="12291" max="12291" width="13.44140625" customWidth="1"/>
    <col min="12292" max="12292" width="12.44140625" customWidth="1"/>
    <col min="12293" max="12293" width="17.109375" customWidth="1"/>
    <col min="12294" max="12294" width="16.6640625" customWidth="1"/>
    <col min="12545" max="12545" width="5.44140625" customWidth="1"/>
    <col min="12546" max="12546" width="85.109375" customWidth="1"/>
    <col min="12547" max="12547" width="13.44140625" customWidth="1"/>
    <col min="12548" max="12548" width="12.44140625" customWidth="1"/>
    <col min="12549" max="12549" width="17.109375" customWidth="1"/>
    <col min="12550" max="12550" width="16.6640625" customWidth="1"/>
    <col min="12801" max="12801" width="5.44140625" customWidth="1"/>
    <col min="12802" max="12802" width="85.109375" customWidth="1"/>
    <col min="12803" max="12803" width="13.44140625" customWidth="1"/>
    <col min="12804" max="12804" width="12.44140625" customWidth="1"/>
    <col min="12805" max="12805" width="17.109375" customWidth="1"/>
    <col min="12806" max="12806" width="16.6640625" customWidth="1"/>
    <col min="13057" max="13057" width="5.44140625" customWidth="1"/>
    <col min="13058" max="13058" width="85.109375" customWidth="1"/>
    <col min="13059" max="13059" width="13.44140625" customWidth="1"/>
    <col min="13060" max="13060" width="12.44140625" customWidth="1"/>
    <col min="13061" max="13061" width="17.109375" customWidth="1"/>
    <col min="13062" max="13062" width="16.6640625" customWidth="1"/>
    <col min="13313" max="13313" width="5.44140625" customWidth="1"/>
    <col min="13314" max="13314" width="85.109375" customWidth="1"/>
    <col min="13315" max="13315" width="13.44140625" customWidth="1"/>
    <col min="13316" max="13316" width="12.44140625" customWidth="1"/>
    <col min="13317" max="13317" width="17.109375" customWidth="1"/>
    <col min="13318" max="13318" width="16.6640625" customWidth="1"/>
    <col min="13569" max="13569" width="5.44140625" customWidth="1"/>
    <col min="13570" max="13570" width="85.109375" customWidth="1"/>
    <col min="13571" max="13571" width="13.44140625" customWidth="1"/>
    <col min="13572" max="13572" width="12.44140625" customWidth="1"/>
    <col min="13573" max="13573" width="17.109375" customWidth="1"/>
    <col min="13574" max="13574" width="16.6640625" customWidth="1"/>
    <col min="13825" max="13825" width="5.44140625" customWidth="1"/>
    <col min="13826" max="13826" width="85.109375" customWidth="1"/>
    <col min="13827" max="13827" width="13.44140625" customWidth="1"/>
    <col min="13828" max="13828" width="12.44140625" customWidth="1"/>
    <col min="13829" max="13829" width="17.109375" customWidth="1"/>
    <col min="13830" max="13830" width="16.6640625" customWidth="1"/>
    <col min="14081" max="14081" width="5.44140625" customWidth="1"/>
    <col min="14082" max="14082" width="85.109375" customWidth="1"/>
    <col min="14083" max="14083" width="13.44140625" customWidth="1"/>
    <col min="14084" max="14084" width="12.44140625" customWidth="1"/>
    <col min="14085" max="14085" width="17.109375" customWidth="1"/>
    <col min="14086" max="14086" width="16.6640625" customWidth="1"/>
    <col min="14337" max="14337" width="5.44140625" customWidth="1"/>
    <col min="14338" max="14338" width="85.109375" customWidth="1"/>
    <col min="14339" max="14339" width="13.44140625" customWidth="1"/>
    <col min="14340" max="14340" width="12.44140625" customWidth="1"/>
    <col min="14341" max="14341" width="17.109375" customWidth="1"/>
    <col min="14342" max="14342" width="16.6640625" customWidth="1"/>
    <col min="14593" max="14593" width="5.44140625" customWidth="1"/>
    <col min="14594" max="14594" width="85.109375" customWidth="1"/>
    <col min="14595" max="14595" width="13.44140625" customWidth="1"/>
    <col min="14596" max="14596" width="12.44140625" customWidth="1"/>
    <col min="14597" max="14597" width="17.109375" customWidth="1"/>
    <col min="14598" max="14598" width="16.6640625" customWidth="1"/>
    <col min="14849" max="14849" width="5.44140625" customWidth="1"/>
    <col min="14850" max="14850" width="85.109375" customWidth="1"/>
    <col min="14851" max="14851" width="13.44140625" customWidth="1"/>
    <col min="14852" max="14852" width="12.44140625" customWidth="1"/>
    <col min="14853" max="14853" width="17.109375" customWidth="1"/>
    <col min="14854" max="14854" width="16.6640625" customWidth="1"/>
    <col min="15105" max="15105" width="5.44140625" customWidth="1"/>
    <col min="15106" max="15106" width="85.109375" customWidth="1"/>
    <col min="15107" max="15107" width="13.44140625" customWidth="1"/>
    <col min="15108" max="15108" width="12.44140625" customWidth="1"/>
    <col min="15109" max="15109" width="17.109375" customWidth="1"/>
    <col min="15110" max="15110" width="16.6640625" customWidth="1"/>
    <col min="15361" max="15361" width="5.44140625" customWidth="1"/>
    <col min="15362" max="15362" width="85.109375" customWidth="1"/>
    <col min="15363" max="15363" width="13.44140625" customWidth="1"/>
    <col min="15364" max="15364" width="12.44140625" customWidth="1"/>
    <col min="15365" max="15365" width="17.109375" customWidth="1"/>
    <col min="15366" max="15366" width="16.6640625" customWidth="1"/>
    <col min="15617" max="15617" width="5.44140625" customWidth="1"/>
    <col min="15618" max="15618" width="85.109375" customWidth="1"/>
    <col min="15619" max="15619" width="13.44140625" customWidth="1"/>
    <col min="15620" max="15620" width="12.44140625" customWidth="1"/>
    <col min="15621" max="15621" width="17.109375" customWidth="1"/>
    <col min="15622" max="15622" width="16.6640625" customWidth="1"/>
    <col min="15873" max="15873" width="5.44140625" customWidth="1"/>
    <col min="15874" max="15874" width="85.109375" customWidth="1"/>
    <col min="15875" max="15875" width="13.44140625" customWidth="1"/>
    <col min="15876" max="15876" width="12.44140625" customWidth="1"/>
    <col min="15877" max="15877" width="17.109375" customWidth="1"/>
    <col min="15878" max="15878" width="16.6640625" customWidth="1"/>
    <col min="16129" max="16129" width="5.44140625" customWidth="1"/>
    <col min="16130" max="16130" width="85.109375" customWidth="1"/>
    <col min="16131" max="16131" width="13.44140625" customWidth="1"/>
    <col min="16132" max="16132" width="12.44140625" customWidth="1"/>
    <col min="16133" max="16133" width="17.109375" customWidth="1"/>
    <col min="16134" max="16134" width="16.6640625" customWidth="1"/>
  </cols>
  <sheetData>
    <row r="1" spans="1:6" ht="15.6" customHeight="1" x14ac:dyDescent="0.3">
      <c r="A1" s="104" t="s">
        <v>199</v>
      </c>
      <c r="B1" s="105"/>
      <c r="C1" s="105"/>
      <c r="D1" s="105"/>
      <c r="E1" s="105"/>
      <c r="F1" s="106"/>
    </row>
    <row r="2" spans="1:6" ht="15.6" customHeight="1" x14ac:dyDescent="0.3">
      <c r="A2" s="104" t="s">
        <v>0</v>
      </c>
      <c r="B2" s="105"/>
      <c r="C2" s="105"/>
      <c r="D2" s="105"/>
      <c r="E2" s="105"/>
      <c r="F2" s="106"/>
    </row>
    <row r="3" spans="1:6" ht="15.6" customHeight="1" x14ac:dyDescent="0.3">
      <c r="A3" s="104" t="s">
        <v>1</v>
      </c>
      <c r="B3" s="105"/>
      <c r="C3" s="105"/>
      <c r="D3" s="105"/>
      <c r="E3" s="105"/>
      <c r="F3" s="106"/>
    </row>
    <row r="4" spans="1:6" ht="15.6" customHeight="1" x14ac:dyDescent="0.3">
      <c r="A4" s="104" t="s">
        <v>2</v>
      </c>
      <c r="B4" s="105"/>
      <c r="C4" s="105"/>
      <c r="D4" s="105"/>
      <c r="E4" s="105"/>
      <c r="F4" s="106"/>
    </row>
    <row r="5" spans="1:6" ht="15.6" customHeight="1" x14ac:dyDescent="0.3">
      <c r="A5" s="101" t="s">
        <v>205</v>
      </c>
      <c r="B5" s="102"/>
      <c r="C5" s="102"/>
      <c r="D5" s="102"/>
      <c r="E5" s="102"/>
      <c r="F5" s="103"/>
    </row>
    <row r="6" spans="1:6" ht="15.6" customHeight="1" x14ac:dyDescent="0.3">
      <c r="A6" s="101" t="s">
        <v>206</v>
      </c>
      <c r="B6" s="102"/>
      <c r="C6" s="102"/>
      <c r="D6" s="102"/>
      <c r="E6" s="102"/>
      <c r="F6" s="103"/>
    </row>
    <row r="7" spans="1:6" ht="15.6" customHeight="1" x14ac:dyDescent="0.3">
      <c r="A7" s="101" t="s">
        <v>207</v>
      </c>
      <c r="B7" s="102"/>
      <c r="C7" s="102"/>
      <c r="D7" s="102"/>
      <c r="E7" s="102"/>
      <c r="F7" s="103"/>
    </row>
    <row r="8" spans="1:6" ht="15.6" x14ac:dyDescent="0.3">
      <c r="A8" s="1" t="s">
        <v>5</v>
      </c>
      <c r="B8" s="1" t="s">
        <v>6</v>
      </c>
      <c r="C8" s="1" t="s">
        <v>7</v>
      </c>
      <c r="D8" s="1" t="s">
        <v>8</v>
      </c>
      <c r="E8" s="1" t="s">
        <v>9</v>
      </c>
      <c r="F8" s="1" t="s">
        <v>10</v>
      </c>
    </row>
    <row r="9" spans="1:6" ht="15.6" x14ac:dyDescent="0.3">
      <c r="A9" s="51" t="s">
        <v>11</v>
      </c>
      <c r="B9" s="108"/>
      <c r="C9" s="108"/>
      <c r="D9" s="108"/>
      <c r="E9" s="108"/>
      <c r="F9" s="109"/>
    </row>
    <row r="10" spans="1:6" ht="15.6" x14ac:dyDescent="0.3">
      <c r="A10" s="70" t="s">
        <v>12</v>
      </c>
      <c r="B10" s="2" t="s">
        <v>13</v>
      </c>
      <c r="C10" s="60" t="s">
        <v>14</v>
      </c>
      <c r="D10" s="63">
        <v>1</v>
      </c>
      <c r="E10" s="54"/>
      <c r="F10" s="54">
        <f>+E10*D10</f>
        <v>0</v>
      </c>
    </row>
    <row r="11" spans="1:6" ht="14.4" customHeight="1" x14ac:dyDescent="0.3">
      <c r="A11" s="71"/>
      <c r="B11" s="3"/>
      <c r="C11" s="61"/>
      <c r="D11" s="64"/>
      <c r="E11" s="55"/>
      <c r="F11" s="55"/>
    </row>
    <row r="12" spans="1:6" ht="15.6" x14ac:dyDescent="0.3">
      <c r="A12" s="72"/>
      <c r="B12" s="4" t="s">
        <v>15</v>
      </c>
      <c r="C12" s="62"/>
      <c r="D12" s="65"/>
      <c r="E12" s="56"/>
      <c r="F12" s="56"/>
    </row>
    <row r="13" spans="1:6" ht="15.6" x14ac:dyDescent="0.3">
      <c r="A13" s="70" t="s">
        <v>16</v>
      </c>
      <c r="B13" s="2" t="s">
        <v>17</v>
      </c>
      <c r="C13" s="60" t="s">
        <v>14</v>
      </c>
      <c r="D13" s="63">
        <v>1</v>
      </c>
      <c r="E13" s="54"/>
      <c r="F13" s="54">
        <f>+E13*D13</f>
        <v>0</v>
      </c>
    </row>
    <row r="14" spans="1:6" ht="14.4" customHeight="1" x14ac:dyDescent="0.3">
      <c r="A14" s="71"/>
      <c r="B14" s="3"/>
      <c r="C14" s="61"/>
      <c r="D14" s="64"/>
      <c r="E14" s="55"/>
      <c r="F14" s="55"/>
    </row>
    <row r="15" spans="1:6" ht="15.6" x14ac:dyDescent="0.3">
      <c r="A15" s="72"/>
      <c r="B15" s="4" t="s">
        <v>18</v>
      </c>
      <c r="C15" s="62"/>
      <c r="D15" s="65"/>
      <c r="E15" s="56"/>
      <c r="F15" s="56"/>
    </row>
    <row r="16" spans="1:6" ht="18" x14ac:dyDescent="0.3">
      <c r="A16" s="5"/>
      <c r="B16" s="48" t="s">
        <v>185</v>
      </c>
      <c r="C16" s="49"/>
      <c r="D16" s="49"/>
      <c r="E16" s="50"/>
      <c r="F16" s="21">
        <f>SUM(F10:F15)</f>
        <v>0</v>
      </c>
    </row>
    <row r="17" spans="1:6" ht="15.6" x14ac:dyDescent="0.3">
      <c r="A17" s="51" t="s">
        <v>19</v>
      </c>
      <c r="B17" s="108"/>
      <c r="C17" s="108"/>
      <c r="D17" s="108"/>
      <c r="E17" s="108"/>
      <c r="F17" s="109"/>
    </row>
    <row r="18" spans="1:6" ht="15.6" x14ac:dyDescent="0.3">
      <c r="A18" s="43" t="s">
        <v>20</v>
      </c>
      <c r="B18" s="44" t="s">
        <v>21</v>
      </c>
      <c r="C18" s="45"/>
      <c r="D18" s="45"/>
      <c r="E18" s="45"/>
      <c r="F18" s="46"/>
    </row>
    <row r="19" spans="1:6" ht="15.6" x14ac:dyDescent="0.3">
      <c r="A19" s="97" t="s">
        <v>22</v>
      </c>
      <c r="B19" s="2" t="s">
        <v>23</v>
      </c>
      <c r="C19" s="113" t="s">
        <v>24</v>
      </c>
      <c r="D19" s="63">
        <v>44</v>
      </c>
      <c r="E19" s="54"/>
      <c r="F19" s="54">
        <f>+E19*D19</f>
        <v>0</v>
      </c>
    </row>
    <row r="20" spans="1:6" ht="12.75" customHeight="1" x14ac:dyDescent="0.3">
      <c r="A20" s="98"/>
      <c r="B20" s="19"/>
      <c r="C20" s="114"/>
      <c r="D20" s="64"/>
      <c r="E20" s="55"/>
      <c r="F20" s="55"/>
    </row>
    <row r="21" spans="1:6" ht="12.75" customHeight="1" x14ac:dyDescent="0.3">
      <c r="A21" s="99"/>
      <c r="B21" s="4" t="s">
        <v>25</v>
      </c>
      <c r="C21" s="115"/>
      <c r="D21" s="65"/>
      <c r="E21" s="56"/>
      <c r="F21" s="56"/>
    </row>
    <row r="22" spans="1:6" ht="15.6" x14ac:dyDescent="0.3">
      <c r="A22" s="97" t="s">
        <v>26</v>
      </c>
      <c r="B22" s="2" t="s">
        <v>27</v>
      </c>
      <c r="C22" s="126" t="s">
        <v>28</v>
      </c>
      <c r="D22" s="63">
        <v>5.8921000000000001</v>
      </c>
      <c r="E22" s="54"/>
      <c r="F22" s="54">
        <f>+E22*D22</f>
        <v>0</v>
      </c>
    </row>
    <row r="23" spans="1:6" ht="14.4" customHeight="1" x14ac:dyDescent="0.3">
      <c r="A23" s="98"/>
      <c r="B23" s="19"/>
      <c r="C23" s="127"/>
      <c r="D23" s="64"/>
      <c r="E23" s="55"/>
      <c r="F23" s="55"/>
    </row>
    <row r="24" spans="1:6" ht="15.6" x14ac:dyDescent="0.3">
      <c r="A24" s="99"/>
      <c r="B24" s="4" t="s">
        <v>29</v>
      </c>
      <c r="C24" s="128"/>
      <c r="D24" s="65"/>
      <c r="E24" s="56"/>
      <c r="F24" s="56"/>
    </row>
    <row r="25" spans="1:6" ht="15.6" x14ac:dyDescent="0.3">
      <c r="A25" s="97" t="s">
        <v>30</v>
      </c>
      <c r="B25" s="2" t="s">
        <v>31</v>
      </c>
      <c r="C25" s="126" t="s">
        <v>28</v>
      </c>
      <c r="D25" s="63">
        <v>12.528600000000001</v>
      </c>
      <c r="E25" s="54"/>
      <c r="F25" s="54">
        <f>+E25*D25</f>
        <v>0</v>
      </c>
    </row>
    <row r="26" spans="1:6" ht="14.4" customHeight="1" x14ac:dyDescent="0.3">
      <c r="A26" s="98"/>
      <c r="B26" s="7"/>
      <c r="C26" s="127"/>
      <c r="D26" s="64"/>
      <c r="E26" s="55"/>
      <c r="F26" s="55"/>
    </row>
    <row r="27" spans="1:6" ht="15.6" x14ac:dyDescent="0.3">
      <c r="A27" s="99"/>
      <c r="B27" s="4" t="s">
        <v>32</v>
      </c>
      <c r="C27" s="128"/>
      <c r="D27" s="65"/>
      <c r="E27" s="56"/>
      <c r="F27" s="56"/>
    </row>
    <row r="28" spans="1:6" ht="15.6" x14ac:dyDescent="0.3">
      <c r="A28" s="95" t="s">
        <v>33</v>
      </c>
      <c r="B28" s="2" t="s">
        <v>34</v>
      </c>
      <c r="C28" s="126" t="s">
        <v>28</v>
      </c>
      <c r="D28" s="63">
        <v>2.30579</v>
      </c>
      <c r="E28" s="54"/>
      <c r="F28" s="54">
        <f>+E28*D28</f>
        <v>0</v>
      </c>
    </row>
    <row r="29" spans="1:6" ht="12.75" customHeight="1" x14ac:dyDescent="0.3">
      <c r="A29" s="96"/>
      <c r="B29" s="8"/>
      <c r="C29" s="127"/>
      <c r="D29" s="64"/>
      <c r="E29" s="55"/>
      <c r="F29" s="55"/>
    </row>
    <row r="30" spans="1:6" ht="15.6" x14ac:dyDescent="0.3">
      <c r="A30" s="119"/>
      <c r="B30" s="4" t="s">
        <v>36</v>
      </c>
      <c r="C30" s="128"/>
      <c r="D30" s="65"/>
      <c r="E30" s="56"/>
      <c r="F30" s="56"/>
    </row>
    <row r="31" spans="1:6" ht="15.6" x14ac:dyDescent="0.3">
      <c r="A31" s="70" t="s">
        <v>37</v>
      </c>
      <c r="B31" s="2" t="s">
        <v>38</v>
      </c>
      <c r="C31" s="100" t="s">
        <v>28</v>
      </c>
      <c r="D31" s="63">
        <v>16.114910000000002</v>
      </c>
      <c r="E31" s="54"/>
      <c r="F31" s="54">
        <f>+E31*D31</f>
        <v>0</v>
      </c>
    </row>
    <row r="32" spans="1:6" ht="14.4" customHeight="1" x14ac:dyDescent="0.3">
      <c r="A32" s="71"/>
      <c r="B32" s="3"/>
      <c r="C32" s="129"/>
      <c r="D32" s="64"/>
      <c r="E32" s="55"/>
      <c r="F32" s="55"/>
    </row>
    <row r="33" spans="1:6" ht="15.6" x14ac:dyDescent="0.3">
      <c r="A33" s="72"/>
      <c r="B33" s="4" t="s">
        <v>39</v>
      </c>
      <c r="C33" s="130"/>
      <c r="D33" s="65"/>
      <c r="E33" s="56"/>
      <c r="F33" s="56"/>
    </row>
    <row r="34" spans="1:6" ht="18" x14ac:dyDescent="0.3">
      <c r="A34" s="5"/>
      <c r="B34" s="87" t="s">
        <v>194</v>
      </c>
      <c r="C34" s="88"/>
      <c r="D34" s="88"/>
      <c r="E34" s="89"/>
      <c r="F34" s="22">
        <f>SUM(F19:F33)</f>
        <v>0</v>
      </c>
    </row>
    <row r="35" spans="1:6" ht="15.6" x14ac:dyDescent="0.3">
      <c r="A35" s="43" t="s">
        <v>40</v>
      </c>
      <c r="B35" s="44" t="s">
        <v>41</v>
      </c>
      <c r="C35" s="45"/>
      <c r="D35" s="45"/>
      <c r="E35" s="45"/>
      <c r="F35" s="46"/>
    </row>
    <row r="36" spans="1:6" ht="14.4" customHeight="1" x14ac:dyDescent="0.3">
      <c r="A36" s="97" t="s">
        <v>42</v>
      </c>
      <c r="B36" s="6" t="s">
        <v>43</v>
      </c>
      <c r="C36" s="113" t="s">
        <v>28</v>
      </c>
      <c r="D36" s="63">
        <v>4.8290000000000006</v>
      </c>
      <c r="E36" s="54"/>
      <c r="F36" s="54">
        <f>+E36*D36</f>
        <v>0</v>
      </c>
    </row>
    <row r="37" spans="1:6" ht="14.4" customHeight="1" x14ac:dyDescent="0.3">
      <c r="A37" s="98"/>
      <c r="B37" s="8"/>
      <c r="C37" s="114"/>
      <c r="D37" s="64"/>
      <c r="E37" s="55"/>
      <c r="F37" s="55"/>
    </row>
    <row r="38" spans="1:6" ht="15.6" x14ac:dyDescent="0.3">
      <c r="A38" s="99"/>
      <c r="B38" s="4" t="s">
        <v>44</v>
      </c>
      <c r="C38" s="115"/>
      <c r="D38" s="65"/>
      <c r="E38" s="56"/>
      <c r="F38" s="56"/>
    </row>
    <row r="39" spans="1:6" ht="15.6" x14ac:dyDescent="0.3">
      <c r="A39" s="97" t="s">
        <v>45</v>
      </c>
      <c r="B39" s="2" t="s">
        <v>46</v>
      </c>
      <c r="C39" s="113" t="s">
        <v>28</v>
      </c>
      <c r="D39" s="63">
        <v>1.1347200000000002</v>
      </c>
      <c r="E39" s="54"/>
      <c r="F39" s="54">
        <f>+E39*D39</f>
        <v>0</v>
      </c>
    </row>
    <row r="40" spans="1:6" ht="14.4" customHeight="1" x14ac:dyDescent="0.3">
      <c r="A40" s="98"/>
      <c r="B40" s="19"/>
      <c r="C40" s="114"/>
      <c r="D40" s="64"/>
      <c r="E40" s="55"/>
      <c r="F40" s="55"/>
    </row>
    <row r="41" spans="1:6" ht="15.6" x14ac:dyDescent="0.3">
      <c r="A41" s="99"/>
      <c r="B41" s="4" t="s">
        <v>47</v>
      </c>
      <c r="C41" s="115"/>
      <c r="D41" s="65"/>
      <c r="E41" s="56"/>
      <c r="F41" s="56"/>
    </row>
    <row r="42" spans="1:6" ht="15.6" x14ac:dyDescent="0.3">
      <c r="A42" s="97" t="s">
        <v>48</v>
      </c>
      <c r="B42" s="2" t="s">
        <v>49</v>
      </c>
      <c r="C42" s="113" t="s">
        <v>28</v>
      </c>
      <c r="D42" s="63">
        <v>5.4719000000000007</v>
      </c>
      <c r="E42" s="54"/>
      <c r="F42" s="54">
        <f>+E42*D42</f>
        <v>0</v>
      </c>
    </row>
    <row r="43" spans="1:6" ht="14.4" customHeight="1" x14ac:dyDescent="0.3">
      <c r="A43" s="98"/>
      <c r="B43" s="19"/>
      <c r="C43" s="114"/>
      <c r="D43" s="64"/>
      <c r="E43" s="55"/>
      <c r="F43" s="55"/>
    </row>
    <row r="44" spans="1:6" ht="15.6" x14ac:dyDescent="0.3">
      <c r="A44" s="99"/>
      <c r="B44" s="4" t="s">
        <v>50</v>
      </c>
      <c r="C44" s="115"/>
      <c r="D44" s="65"/>
      <c r="E44" s="56"/>
      <c r="F44" s="56"/>
    </row>
    <row r="45" spans="1:6" ht="15.6" x14ac:dyDescent="0.3">
      <c r="A45" s="97" t="s">
        <v>51</v>
      </c>
      <c r="B45" s="2" t="s">
        <v>52</v>
      </c>
      <c r="C45" s="113" t="s">
        <v>24</v>
      </c>
      <c r="D45" s="63">
        <v>58.3874</v>
      </c>
      <c r="E45" s="54"/>
      <c r="F45" s="54">
        <f>+E45*D45</f>
        <v>0</v>
      </c>
    </row>
    <row r="46" spans="1:6" ht="14.4" customHeight="1" x14ac:dyDescent="0.3">
      <c r="A46" s="98"/>
      <c r="B46" s="7"/>
      <c r="C46" s="114"/>
      <c r="D46" s="64"/>
      <c r="E46" s="55"/>
      <c r="F46" s="55"/>
    </row>
    <row r="47" spans="1:6" ht="15.6" x14ac:dyDescent="0.3">
      <c r="A47" s="99"/>
      <c r="B47" s="4" t="s">
        <v>53</v>
      </c>
      <c r="C47" s="115"/>
      <c r="D47" s="65"/>
      <c r="E47" s="56"/>
      <c r="F47" s="56"/>
    </row>
    <row r="48" spans="1:6" ht="15.6" x14ac:dyDescent="0.3">
      <c r="A48" s="70" t="s">
        <v>54</v>
      </c>
      <c r="B48" s="10" t="s">
        <v>55</v>
      </c>
      <c r="C48" s="60" t="s">
        <v>56</v>
      </c>
      <c r="D48" s="63">
        <v>437.75200000000007</v>
      </c>
      <c r="E48" s="54"/>
      <c r="F48" s="54">
        <f>+E48*D48</f>
        <v>0</v>
      </c>
    </row>
    <row r="49" spans="1:6" ht="14.4" customHeight="1" x14ac:dyDescent="0.3">
      <c r="A49" s="71"/>
      <c r="B49" s="3"/>
      <c r="C49" s="61"/>
      <c r="D49" s="64"/>
      <c r="E49" s="55"/>
      <c r="F49" s="55"/>
    </row>
    <row r="50" spans="1:6" ht="15.6" x14ac:dyDescent="0.3">
      <c r="A50" s="72"/>
      <c r="B50" s="4" t="s">
        <v>57</v>
      </c>
      <c r="C50" s="62"/>
      <c r="D50" s="65"/>
      <c r="E50" s="56"/>
      <c r="F50" s="56"/>
    </row>
    <row r="51" spans="1:6" ht="15.6" x14ac:dyDescent="0.3">
      <c r="A51" s="97" t="s">
        <v>58</v>
      </c>
      <c r="B51" s="2" t="s">
        <v>59</v>
      </c>
      <c r="C51" s="113" t="s">
        <v>28</v>
      </c>
      <c r="D51" s="63">
        <v>0.86399999999999999</v>
      </c>
      <c r="E51" s="54"/>
      <c r="F51" s="54">
        <f>+E51*D51</f>
        <v>0</v>
      </c>
    </row>
    <row r="52" spans="1:6" ht="14.4" customHeight="1" x14ac:dyDescent="0.3">
      <c r="A52" s="98"/>
      <c r="B52" s="7"/>
      <c r="C52" s="114"/>
      <c r="D52" s="64"/>
      <c r="E52" s="55"/>
      <c r="F52" s="55"/>
    </row>
    <row r="53" spans="1:6" ht="15.6" x14ac:dyDescent="0.3">
      <c r="A53" s="99"/>
      <c r="B53" s="4" t="s">
        <v>60</v>
      </c>
      <c r="C53" s="115"/>
      <c r="D53" s="65"/>
      <c r="E53" s="56"/>
      <c r="F53" s="56"/>
    </row>
    <row r="54" spans="1:6" ht="15.6" x14ac:dyDescent="0.3">
      <c r="A54" s="97" t="s">
        <v>61</v>
      </c>
      <c r="B54" s="2" t="s">
        <v>62</v>
      </c>
      <c r="C54" s="113" t="s">
        <v>28</v>
      </c>
      <c r="D54" s="63">
        <v>1.5501400000000003</v>
      </c>
      <c r="E54" s="54"/>
      <c r="F54" s="54">
        <f>+E54*D54</f>
        <v>0</v>
      </c>
    </row>
    <row r="55" spans="1:6" ht="14.4" customHeight="1" x14ac:dyDescent="0.3">
      <c r="A55" s="98"/>
      <c r="B55" s="19"/>
      <c r="C55" s="114"/>
      <c r="D55" s="64"/>
      <c r="E55" s="55"/>
      <c r="F55" s="55"/>
    </row>
    <row r="56" spans="1:6" ht="15.6" x14ac:dyDescent="0.3">
      <c r="A56" s="99"/>
      <c r="B56" s="4" t="s">
        <v>47</v>
      </c>
      <c r="C56" s="115"/>
      <c r="D56" s="65"/>
      <c r="E56" s="56"/>
      <c r="F56" s="56"/>
    </row>
    <row r="57" spans="1:6" ht="15.6" x14ac:dyDescent="0.3">
      <c r="A57" s="95" t="s">
        <v>63</v>
      </c>
      <c r="B57" s="10" t="s">
        <v>64</v>
      </c>
      <c r="C57" s="116" t="s">
        <v>24</v>
      </c>
      <c r="D57" s="76">
        <v>20.45</v>
      </c>
      <c r="E57" s="67"/>
      <c r="F57" s="67">
        <f>+E57*D57</f>
        <v>0</v>
      </c>
    </row>
    <row r="58" spans="1:6" ht="14.4" customHeight="1" x14ac:dyDescent="0.3">
      <c r="A58" s="96"/>
      <c r="B58" s="19"/>
      <c r="C58" s="117"/>
      <c r="D58" s="77"/>
      <c r="E58" s="68"/>
      <c r="F58" s="68"/>
    </row>
    <row r="59" spans="1:6" ht="15.6" x14ac:dyDescent="0.3">
      <c r="A59" s="119"/>
      <c r="B59" s="11" t="s">
        <v>65</v>
      </c>
      <c r="C59" s="118"/>
      <c r="D59" s="78"/>
      <c r="E59" s="69"/>
      <c r="F59" s="69"/>
    </row>
    <row r="60" spans="1:6" ht="15.6" x14ac:dyDescent="0.3">
      <c r="A60" s="95" t="s">
        <v>66</v>
      </c>
      <c r="B60" s="10" t="s">
        <v>67</v>
      </c>
      <c r="C60" s="116" t="s">
        <v>24</v>
      </c>
      <c r="D60" s="76">
        <v>8.48</v>
      </c>
      <c r="E60" s="67"/>
      <c r="F60" s="67">
        <f>+E60*D60</f>
        <v>0</v>
      </c>
    </row>
    <row r="61" spans="1:6" ht="14.4" customHeight="1" x14ac:dyDescent="0.3">
      <c r="A61" s="96"/>
      <c r="B61" s="19"/>
      <c r="C61" s="117"/>
      <c r="D61" s="77"/>
      <c r="E61" s="68"/>
      <c r="F61" s="68"/>
    </row>
    <row r="62" spans="1:6" ht="15.6" x14ac:dyDescent="0.3">
      <c r="A62" s="119"/>
      <c r="B62" s="11" t="s">
        <v>68</v>
      </c>
      <c r="C62" s="118"/>
      <c r="D62" s="78"/>
      <c r="E62" s="69"/>
      <c r="F62" s="69"/>
    </row>
    <row r="63" spans="1:6" ht="15.6" x14ac:dyDescent="0.3">
      <c r="A63" s="97" t="s">
        <v>69</v>
      </c>
      <c r="B63" s="2" t="s">
        <v>70</v>
      </c>
      <c r="C63" s="113" t="s">
        <v>24</v>
      </c>
      <c r="D63" s="63">
        <v>19.799999999999997</v>
      </c>
      <c r="E63" s="54"/>
      <c r="F63" s="54">
        <f>+E63*D63</f>
        <v>0</v>
      </c>
    </row>
    <row r="64" spans="1:6" ht="14.4" customHeight="1" x14ac:dyDescent="0.3">
      <c r="A64" s="98"/>
      <c r="B64" s="19"/>
      <c r="C64" s="114"/>
      <c r="D64" s="64"/>
      <c r="E64" s="55"/>
      <c r="F64" s="55"/>
    </row>
    <row r="65" spans="1:6" ht="15.6" x14ac:dyDescent="0.3">
      <c r="A65" s="99"/>
      <c r="B65" s="4" t="s">
        <v>71</v>
      </c>
      <c r="C65" s="115"/>
      <c r="D65" s="65"/>
      <c r="E65" s="56"/>
      <c r="F65" s="56"/>
    </row>
    <row r="66" spans="1:6" ht="15.6" x14ac:dyDescent="0.3">
      <c r="A66" s="97" t="s">
        <v>72</v>
      </c>
      <c r="B66" s="2" t="s">
        <v>73</v>
      </c>
      <c r="C66" s="113" t="s">
        <v>24</v>
      </c>
      <c r="D66" s="63">
        <v>23.806500000000003</v>
      </c>
      <c r="E66" s="54"/>
      <c r="F66" s="54">
        <f>+E66*D66</f>
        <v>0</v>
      </c>
    </row>
    <row r="67" spans="1:6" ht="14.4" customHeight="1" x14ac:dyDescent="0.3">
      <c r="A67" s="98"/>
      <c r="B67" s="19"/>
      <c r="C67" s="114"/>
      <c r="D67" s="64"/>
      <c r="E67" s="55"/>
      <c r="F67" s="55"/>
    </row>
    <row r="68" spans="1:6" ht="15.6" x14ac:dyDescent="0.3">
      <c r="A68" s="99"/>
      <c r="B68" s="4" t="s">
        <v>74</v>
      </c>
      <c r="C68" s="115"/>
      <c r="D68" s="65"/>
      <c r="E68" s="56"/>
      <c r="F68" s="56"/>
    </row>
    <row r="69" spans="1:6" ht="18" x14ac:dyDescent="0.3">
      <c r="A69" s="5"/>
      <c r="B69" s="87" t="s">
        <v>186</v>
      </c>
      <c r="C69" s="88"/>
      <c r="D69" s="88"/>
      <c r="E69" s="89"/>
      <c r="F69" s="22">
        <f>SUM(F36:F68)</f>
        <v>0</v>
      </c>
    </row>
    <row r="70" spans="1:6" ht="15.6" x14ac:dyDescent="0.3">
      <c r="A70" s="43" t="s">
        <v>75</v>
      </c>
      <c r="B70" s="44" t="s">
        <v>210</v>
      </c>
      <c r="C70" s="45"/>
      <c r="D70" s="45"/>
      <c r="E70" s="45"/>
      <c r="F70" s="46"/>
    </row>
    <row r="71" spans="1:6" ht="15.6" x14ac:dyDescent="0.3">
      <c r="A71" s="90" t="s">
        <v>77</v>
      </c>
      <c r="B71" s="13" t="s">
        <v>78</v>
      </c>
      <c r="C71" s="85" t="s">
        <v>14</v>
      </c>
      <c r="D71" s="76">
        <v>1</v>
      </c>
      <c r="E71" s="67"/>
      <c r="F71" s="67">
        <f>+E71*D71</f>
        <v>0</v>
      </c>
    </row>
    <row r="72" spans="1:6" ht="14.4" customHeight="1" x14ac:dyDescent="0.3">
      <c r="A72" s="91"/>
      <c r="B72" s="14"/>
      <c r="C72" s="93"/>
      <c r="D72" s="77"/>
      <c r="E72" s="68"/>
      <c r="F72" s="68"/>
    </row>
    <row r="73" spans="1:6" ht="15.6" x14ac:dyDescent="0.3">
      <c r="A73" s="92"/>
      <c r="B73" s="11" t="s">
        <v>79</v>
      </c>
      <c r="C73" s="94"/>
      <c r="D73" s="78"/>
      <c r="E73" s="69"/>
      <c r="F73" s="69"/>
    </row>
    <row r="74" spans="1:6" ht="15.6" x14ac:dyDescent="0.3">
      <c r="A74" s="120" t="s">
        <v>80</v>
      </c>
      <c r="B74" s="2" t="s">
        <v>81</v>
      </c>
      <c r="C74" s="113" t="s">
        <v>28</v>
      </c>
      <c r="D74" s="63">
        <v>3.8903199999999996</v>
      </c>
      <c r="E74" s="54"/>
      <c r="F74" s="54">
        <f>+E74*D74</f>
        <v>0</v>
      </c>
    </row>
    <row r="75" spans="1:6" ht="14.4" customHeight="1" x14ac:dyDescent="0.3">
      <c r="A75" s="121"/>
      <c r="B75" s="15" t="s">
        <v>82</v>
      </c>
      <c r="C75" s="114"/>
      <c r="D75" s="64"/>
      <c r="E75" s="55"/>
      <c r="F75" s="55"/>
    </row>
    <row r="76" spans="1:6" ht="14.4" customHeight="1" x14ac:dyDescent="0.3">
      <c r="A76" s="121"/>
      <c r="B76" s="19"/>
      <c r="C76" s="115"/>
      <c r="D76" s="65"/>
      <c r="E76" s="56"/>
      <c r="F76" s="56"/>
    </row>
    <row r="77" spans="1:6" ht="15.6" x14ac:dyDescent="0.3">
      <c r="A77" s="122"/>
      <c r="B77" s="4" t="s">
        <v>83</v>
      </c>
    </row>
    <row r="78" spans="1:6" ht="18" x14ac:dyDescent="0.3">
      <c r="A78" s="5"/>
      <c r="B78" s="87" t="s">
        <v>209</v>
      </c>
      <c r="C78" s="88"/>
      <c r="D78" s="88"/>
      <c r="E78" s="89"/>
      <c r="F78" s="22">
        <f>SUM(F71:F77)</f>
        <v>0</v>
      </c>
    </row>
    <row r="79" spans="1:6" ht="18" x14ac:dyDescent="0.3">
      <c r="A79" s="16"/>
      <c r="B79" s="48" t="s">
        <v>127</v>
      </c>
      <c r="C79" s="49"/>
      <c r="D79" s="49"/>
      <c r="E79" s="50"/>
      <c r="F79" s="21">
        <f>F78+F69+F34+F7</f>
        <v>0</v>
      </c>
    </row>
    <row r="80" spans="1:6" ht="15.6" x14ac:dyDescent="0.3">
      <c r="A80" s="51" t="s">
        <v>84</v>
      </c>
      <c r="B80" s="108" t="s">
        <v>85</v>
      </c>
      <c r="C80" s="108"/>
      <c r="D80" s="108"/>
      <c r="E80" s="108"/>
      <c r="F80" s="109"/>
    </row>
    <row r="81" spans="1:6" ht="15.6" x14ac:dyDescent="0.3">
      <c r="A81" s="90" t="s">
        <v>86</v>
      </c>
      <c r="B81" s="13" t="s">
        <v>87</v>
      </c>
      <c r="C81" s="85" t="s">
        <v>88</v>
      </c>
      <c r="D81" s="76">
        <v>0</v>
      </c>
      <c r="E81" s="67"/>
      <c r="F81" s="67">
        <f>+E81*D81</f>
        <v>0</v>
      </c>
    </row>
    <row r="82" spans="1:6" ht="14.4" customHeight="1" x14ac:dyDescent="0.3">
      <c r="A82" s="91"/>
      <c r="B82" s="14"/>
      <c r="C82" s="93"/>
      <c r="D82" s="77"/>
      <c r="E82" s="68"/>
      <c r="F82" s="68"/>
    </row>
    <row r="83" spans="1:6" ht="15.6" x14ac:dyDescent="0.3">
      <c r="A83" s="92"/>
      <c r="B83" s="11" t="s">
        <v>79</v>
      </c>
      <c r="C83" s="94"/>
      <c r="D83" s="78"/>
      <c r="E83" s="69"/>
      <c r="F83" s="69"/>
    </row>
    <row r="84" spans="1:6" ht="15.6" x14ac:dyDescent="0.3">
      <c r="A84" s="120" t="s">
        <v>89</v>
      </c>
      <c r="B84" s="13" t="s">
        <v>90</v>
      </c>
      <c r="C84" s="123" t="s">
        <v>88</v>
      </c>
      <c r="D84" s="76">
        <v>0</v>
      </c>
      <c r="E84" s="67"/>
      <c r="F84" s="67">
        <f>+E84*D84</f>
        <v>0</v>
      </c>
    </row>
    <row r="85" spans="1:6" ht="14.4" customHeight="1" x14ac:dyDescent="0.3">
      <c r="A85" s="121"/>
      <c r="B85" s="7"/>
      <c r="C85" s="124"/>
      <c r="D85" s="77"/>
      <c r="E85" s="68"/>
      <c r="F85" s="68"/>
    </row>
    <row r="86" spans="1:6" ht="15.6" x14ac:dyDescent="0.3">
      <c r="A86" s="122"/>
      <c r="B86" s="17" t="s">
        <v>91</v>
      </c>
      <c r="C86" s="125"/>
      <c r="D86" s="78"/>
      <c r="E86" s="69"/>
      <c r="F86" s="69"/>
    </row>
    <row r="87" spans="1:6" ht="15.6" x14ac:dyDescent="0.3">
      <c r="A87" s="120" t="s">
        <v>92</v>
      </c>
      <c r="B87" s="13" t="s">
        <v>93</v>
      </c>
      <c r="C87" s="123" t="s">
        <v>88</v>
      </c>
      <c r="D87" s="76">
        <v>3</v>
      </c>
      <c r="E87" s="67"/>
      <c r="F87" s="67">
        <f>+E87*D87</f>
        <v>0</v>
      </c>
    </row>
    <row r="88" spans="1:6" ht="14.4" customHeight="1" x14ac:dyDescent="0.3">
      <c r="A88" s="121"/>
      <c r="B88" s="7"/>
      <c r="C88" s="124"/>
      <c r="D88" s="77"/>
      <c r="E88" s="68"/>
      <c r="F88" s="68"/>
    </row>
    <row r="89" spans="1:6" ht="15.6" x14ac:dyDescent="0.3">
      <c r="A89" s="122"/>
      <c r="B89" s="17" t="s">
        <v>94</v>
      </c>
      <c r="C89" s="125"/>
      <c r="D89" s="78"/>
      <c r="E89" s="69"/>
      <c r="F89" s="69"/>
    </row>
    <row r="90" spans="1:6" ht="15.6" x14ac:dyDescent="0.3">
      <c r="A90" s="120" t="s">
        <v>95</v>
      </c>
      <c r="B90" s="13" t="s">
        <v>96</v>
      </c>
      <c r="C90" s="123" t="s">
        <v>88</v>
      </c>
      <c r="D90" s="76">
        <v>1</v>
      </c>
      <c r="E90" s="67"/>
      <c r="F90" s="67">
        <f>+E90*D90</f>
        <v>0</v>
      </c>
    </row>
    <row r="91" spans="1:6" ht="14.4" customHeight="1" x14ac:dyDescent="0.3">
      <c r="A91" s="121"/>
      <c r="B91" s="8"/>
      <c r="C91" s="124"/>
      <c r="D91" s="77"/>
      <c r="E91" s="68"/>
      <c r="F91" s="68"/>
    </row>
    <row r="92" spans="1:6" ht="15.6" x14ac:dyDescent="0.3">
      <c r="A92" s="122"/>
      <c r="B92" s="17" t="s">
        <v>91</v>
      </c>
      <c r="C92" s="125"/>
      <c r="D92" s="78"/>
      <c r="E92" s="69"/>
      <c r="F92" s="69"/>
    </row>
    <row r="93" spans="1:6" ht="31.2" x14ac:dyDescent="0.3">
      <c r="A93" s="120" t="s">
        <v>97</v>
      </c>
      <c r="B93" s="13" t="s">
        <v>98</v>
      </c>
      <c r="C93" s="123" t="s">
        <v>88</v>
      </c>
      <c r="D93" s="76">
        <v>1</v>
      </c>
      <c r="E93" s="67"/>
      <c r="F93" s="67">
        <f>+E93*D93</f>
        <v>0</v>
      </c>
    </row>
    <row r="94" spans="1:6" ht="14.4" customHeight="1" x14ac:dyDescent="0.3">
      <c r="A94" s="121"/>
      <c r="B94" s="19"/>
      <c r="C94" s="124"/>
      <c r="D94" s="77"/>
      <c r="E94" s="68"/>
      <c r="F94" s="68"/>
    </row>
    <row r="95" spans="1:6" ht="15.6" x14ac:dyDescent="0.3">
      <c r="A95" s="122"/>
      <c r="B95" s="11" t="s">
        <v>99</v>
      </c>
      <c r="C95" s="125"/>
      <c r="D95" s="78"/>
      <c r="E95" s="69"/>
      <c r="F95" s="69"/>
    </row>
    <row r="96" spans="1:6" ht="18" x14ac:dyDescent="0.3">
      <c r="A96" s="5"/>
      <c r="B96" s="48" t="s">
        <v>132</v>
      </c>
      <c r="C96" s="49"/>
      <c r="D96" s="49"/>
      <c r="E96" s="50"/>
      <c r="F96" s="21">
        <f>SUM(F81:F95)</f>
        <v>0</v>
      </c>
    </row>
    <row r="97" spans="1:6" ht="15.6" x14ac:dyDescent="0.3">
      <c r="A97" s="51" t="s">
        <v>100</v>
      </c>
      <c r="B97" s="108"/>
      <c r="C97" s="108"/>
      <c r="D97" s="108"/>
      <c r="E97" s="108"/>
      <c r="F97" s="109"/>
    </row>
    <row r="98" spans="1:6" ht="15.6" x14ac:dyDescent="0.3">
      <c r="A98" s="95" t="s">
        <v>101</v>
      </c>
      <c r="B98" s="10" t="s">
        <v>102</v>
      </c>
      <c r="C98" s="116" t="s">
        <v>24</v>
      </c>
      <c r="D98" s="76">
        <v>19.325000000000003</v>
      </c>
      <c r="E98" s="67"/>
      <c r="F98" s="67">
        <f>+E98*D98</f>
        <v>0</v>
      </c>
    </row>
    <row r="99" spans="1:6" ht="14.4" customHeight="1" x14ac:dyDescent="0.3">
      <c r="A99" s="96"/>
      <c r="B99" s="19"/>
      <c r="C99" s="117"/>
      <c r="D99" s="77"/>
      <c r="E99" s="68"/>
      <c r="F99" s="68"/>
    </row>
    <row r="100" spans="1:6" ht="15.6" x14ac:dyDescent="0.3">
      <c r="A100" s="119"/>
      <c r="B100" s="11" t="s">
        <v>103</v>
      </c>
      <c r="C100" s="118"/>
      <c r="D100" s="78"/>
      <c r="E100" s="69"/>
      <c r="F100" s="69"/>
    </row>
    <row r="101" spans="1:6" ht="15.6" x14ac:dyDescent="0.3">
      <c r="A101" s="95" t="s">
        <v>104</v>
      </c>
      <c r="B101" s="10" t="s">
        <v>105</v>
      </c>
      <c r="C101" s="116" t="s">
        <v>24</v>
      </c>
      <c r="D101" s="76">
        <v>19.325000000000003</v>
      </c>
      <c r="E101" s="67"/>
      <c r="F101" s="67">
        <f>+E101*D101</f>
        <v>0</v>
      </c>
    </row>
    <row r="102" spans="1:6" ht="14.4" customHeight="1" x14ac:dyDescent="0.3">
      <c r="A102" s="96"/>
      <c r="B102" s="19"/>
      <c r="C102" s="117"/>
      <c r="D102" s="77"/>
      <c r="E102" s="68"/>
      <c r="F102" s="68"/>
    </row>
    <row r="103" spans="1:6" ht="15.6" x14ac:dyDescent="0.3">
      <c r="A103" s="119"/>
      <c r="B103" s="11" t="s">
        <v>103</v>
      </c>
      <c r="C103" s="118"/>
      <c r="D103" s="78"/>
      <c r="E103" s="69"/>
      <c r="F103" s="69"/>
    </row>
    <row r="104" spans="1:6" ht="14.4" customHeight="1" x14ac:dyDescent="0.3">
      <c r="A104" s="110" t="s">
        <v>106</v>
      </c>
      <c r="B104" s="6" t="s">
        <v>107</v>
      </c>
      <c r="C104" s="116" t="s">
        <v>24</v>
      </c>
      <c r="D104" s="76">
        <v>41.910000000000004</v>
      </c>
      <c r="E104" s="67"/>
      <c r="F104" s="67">
        <f>+E104*D104</f>
        <v>0</v>
      </c>
    </row>
    <row r="105" spans="1:6" ht="14.4" customHeight="1" x14ac:dyDescent="0.3">
      <c r="A105" s="111"/>
      <c r="B105" s="19"/>
      <c r="C105" s="117"/>
      <c r="D105" s="77"/>
      <c r="E105" s="68"/>
      <c r="F105" s="68"/>
    </row>
    <row r="106" spans="1:6" ht="15.6" x14ac:dyDescent="0.3">
      <c r="A106" s="112"/>
      <c r="B106" s="11" t="s">
        <v>108</v>
      </c>
      <c r="C106" s="118"/>
      <c r="D106" s="78"/>
      <c r="E106" s="69"/>
      <c r="F106" s="69"/>
    </row>
    <row r="107" spans="1:6" ht="18" x14ac:dyDescent="0.3">
      <c r="A107" s="5"/>
      <c r="B107" s="48" t="s">
        <v>131</v>
      </c>
      <c r="C107" s="49"/>
      <c r="D107" s="49"/>
      <c r="E107" s="50"/>
      <c r="F107" s="21">
        <f>SUM(F98:F106)</f>
        <v>0</v>
      </c>
    </row>
    <row r="108" spans="1:6" ht="15.6" x14ac:dyDescent="0.3">
      <c r="A108" s="51" t="s">
        <v>109</v>
      </c>
      <c r="B108" s="108"/>
      <c r="C108" s="108"/>
      <c r="D108" s="108"/>
      <c r="E108" s="108"/>
      <c r="F108" s="109"/>
    </row>
    <row r="109" spans="1:6" ht="14.4" customHeight="1" x14ac:dyDescent="0.3">
      <c r="A109" s="97" t="s">
        <v>110</v>
      </c>
      <c r="B109" s="15" t="s">
        <v>111</v>
      </c>
      <c r="C109" s="116" t="s">
        <v>14</v>
      </c>
      <c r="D109" s="76">
        <v>1</v>
      </c>
      <c r="E109" s="67"/>
      <c r="F109" s="67">
        <f>+D109*E109</f>
        <v>0</v>
      </c>
    </row>
    <row r="110" spans="1:6" ht="14.4" customHeight="1" x14ac:dyDescent="0.3">
      <c r="A110" s="98"/>
      <c r="B110" s="19"/>
      <c r="C110" s="117"/>
      <c r="D110" s="77"/>
      <c r="E110" s="68"/>
      <c r="F110" s="68"/>
    </row>
    <row r="111" spans="1:6" ht="15.6" x14ac:dyDescent="0.3">
      <c r="A111" s="99"/>
      <c r="B111" s="4" t="s">
        <v>112</v>
      </c>
      <c r="C111" s="118"/>
      <c r="D111" s="78"/>
      <c r="E111" s="69"/>
      <c r="F111" s="69"/>
    </row>
    <row r="112" spans="1:6" ht="31.2" x14ac:dyDescent="0.3">
      <c r="A112" s="97" t="s">
        <v>113</v>
      </c>
      <c r="B112" s="20" t="s">
        <v>114</v>
      </c>
      <c r="C112" s="116" t="s">
        <v>14</v>
      </c>
      <c r="D112" s="76">
        <v>1</v>
      </c>
      <c r="E112" s="67"/>
      <c r="F112" s="67">
        <f>+D112*E112</f>
        <v>0</v>
      </c>
    </row>
    <row r="113" spans="1:6" ht="12.75" customHeight="1" x14ac:dyDescent="0.3">
      <c r="A113" s="98"/>
      <c r="B113" s="19"/>
      <c r="C113" s="117"/>
      <c r="D113" s="77"/>
      <c r="E113" s="68"/>
      <c r="F113" s="68"/>
    </row>
    <row r="114" spans="1:6" ht="15.6" x14ac:dyDescent="0.3">
      <c r="A114" s="99"/>
      <c r="B114" s="4" t="s">
        <v>115</v>
      </c>
      <c r="C114" s="118"/>
      <c r="D114" s="78"/>
      <c r="E114" s="69"/>
      <c r="F114" s="69"/>
    </row>
    <row r="115" spans="1:6" ht="18" x14ac:dyDescent="0.3">
      <c r="A115" s="5"/>
      <c r="B115" s="48" t="s">
        <v>129</v>
      </c>
      <c r="C115" s="49"/>
      <c r="D115" s="49"/>
      <c r="E115" s="50"/>
      <c r="F115" s="21">
        <f>SUM(F109:F114)</f>
        <v>0</v>
      </c>
    </row>
    <row r="116" spans="1:6" ht="15.6" x14ac:dyDescent="0.3">
      <c r="A116" s="51" t="s">
        <v>116</v>
      </c>
      <c r="B116" s="108"/>
      <c r="C116" s="108"/>
      <c r="D116" s="108"/>
      <c r="E116" s="108"/>
      <c r="F116" s="109"/>
    </row>
    <row r="117" spans="1:6" ht="15.6" x14ac:dyDescent="0.3">
      <c r="A117" s="57" t="s">
        <v>117</v>
      </c>
      <c r="B117" s="20" t="s">
        <v>118</v>
      </c>
      <c r="C117" s="113" t="s">
        <v>14</v>
      </c>
      <c r="D117" s="63">
        <v>1</v>
      </c>
      <c r="E117" s="54"/>
      <c r="F117" s="54">
        <f>+E117*D117</f>
        <v>0</v>
      </c>
    </row>
    <row r="118" spans="1:6" ht="14.4" customHeight="1" x14ac:dyDescent="0.3">
      <c r="A118" s="58"/>
      <c r="B118" s="12"/>
      <c r="C118" s="114"/>
      <c r="D118" s="64"/>
      <c r="E118" s="55"/>
      <c r="F118" s="55"/>
    </row>
    <row r="119" spans="1:6" ht="15.6" x14ac:dyDescent="0.3">
      <c r="A119" s="66"/>
      <c r="B119" s="4" t="s">
        <v>119</v>
      </c>
      <c r="C119" s="115"/>
      <c r="D119" s="65"/>
      <c r="E119" s="56"/>
      <c r="F119" s="56"/>
    </row>
    <row r="120" spans="1:6" ht="31.2" x14ac:dyDescent="0.3">
      <c r="A120" s="57" t="s">
        <v>120</v>
      </c>
      <c r="B120" s="20" t="s">
        <v>121</v>
      </c>
      <c r="C120" s="113" t="s">
        <v>88</v>
      </c>
      <c r="D120" s="63">
        <v>1</v>
      </c>
      <c r="E120" s="54"/>
      <c r="F120" s="54">
        <f>+E120*D120</f>
        <v>0</v>
      </c>
    </row>
    <row r="121" spans="1:6" ht="14.4" customHeight="1" x14ac:dyDescent="0.3">
      <c r="A121" s="58"/>
      <c r="B121" s="19"/>
      <c r="C121" s="114"/>
      <c r="D121" s="64"/>
      <c r="E121" s="55"/>
      <c r="F121" s="55"/>
    </row>
    <row r="122" spans="1:6" ht="15.6" x14ac:dyDescent="0.3">
      <c r="A122" s="66"/>
      <c r="B122" s="4" t="s">
        <v>119</v>
      </c>
      <c r="C122" s="115"/>
      <c r="D122" s="65"/>
      <c r="E122" s="56"/>
      <c r="F122" s="56"/>
    </row>
    <row r="123" spans="1:6" ht="18" x14ac:dyDescent="0.3">
      <c r="A123" s="5"/>
      <c r="B123" s="48" t="s">
        <v>203</v>
      </c>
      <c r="C123" s="49"/>
      <c r="D123" s="49"/>
      <c r="E123" s="50"/>
      <c r="F123" s="21">
        <f>SUM(F117:F122)</f>
        <v>0</v>
      </c>
    </row>
    <row r="124" spans="1:6" ht="17.399999999999999" x14ac:dyDescent="0.3">
      <c r="E124" s="30" t="s">
        <v>134</v>
      </c>
      <c r="F124" s="21">
        <f>F16+F79+F96+F107+F115+F123</f>
        <v>0</v>
      </c>
    </row>
    <row r="125" spans="1:6" ht="17.399999999999999" x14ac:dyDescent="0.3">
      <c r="E125" s="30" t="s">
        <v>135</v>
      </c>
      <c r="F125" s="21">
        <f>F124*8%</f>
        <v>0</v>
      </c>
    </row>
    <row r="126" spans="1:6" ht="17.399999999999999" x14ac:dyDescent="0.3">
      <c r="E126" s="30" t="s">
        <v>136</v>
      </c>
      <c r="F126" s="21">
        <f>F124+F125</f>
        <v>0</v>
      </c>
    </row>
  </sheetData>
  <mergeCells count="182">
    <mergeCell ref="A120:A122"/>
    <mergeCell ref="C120:C122"/>
    <mergeCell ref="D120:D122"/>
    <mergeCell ref="E120:E122"/>
    <mergeCell ref="F120:F122"/>
    <mergeCell ref="B123:E123"/>
    <mergeCell ref="A116:F116"/>
    <mergeCell ref="A117:A119"/>
    <mergeCell ref="C117:C119"/>
    <mergeCell ref="D117:D119"/>
    <mergeCell ref="E117:E119"/>
    <mergeCell ref="F117:F119"/>
    <mergeCell ref="A112:A114"/>
    <mergeCell ref="C112:C114"/>
    <mergeCell ref="D112:D114"/>
    <mergeCell ref="E112:E114"/>
    <mergeCell ref="F112:F114"/>
    <mergeCell ref="B115:E115"/>
    <mergeCell ref="B107:E107"/>
    <mergeCell ref="A108:F108"/>
    <mergeCell ref="A109:A111"/>
    <mergeCell ref="C109:C111"/>
    <mergeCell ref="D109:D111"/>
    <mergeCell ref="E109:E111"/>
    <mergeCell ref="F109:F111"/>
    <mergeCell ref="A101:A103"/>
    <mergeCell ref="C101:C103"/>
    <mergeCell ref="D101:D103"/>
    <mergeCell ref="E101:E103"/>
    <mergeCell ref="F101:F103"/>
    <mergeCell ref="A104:A106"/>
    <mergeCell ref="C104:C106"/>
    <mergeCell ref="D104:D106"/>
    <mergeCell ref="E104:E106"/>
    <mergeCell ref="F104:F106"/>
    <mergeCell ref="B96:E96"/>
    <mergeCell ref="A97:F97"/>
    <mergeCell ref="A98:A100"/>
    <mergeCell ref="C98:C100"/>
    <mergeCell ref="D98:D100"/>
    <mergeCell ref="E98:E100"/>
    <mergeCell ref="F98:F100"/>
    <mergeCell ref="A90:A92"/>
    <mergeCell ref="C90:C92"/>
    <mergeCell ref="D90:D92"/>
    <mergeCell ref="E90:E92"/>
    <mergeCell ref="F90:F92"/>
    <mergeCell ref="A93:A95"/>
    <mergeCell ref="C93:C95"/>
    <mergeCell ref="D93:D95"/>
    <mergeCell ref="E93:E95"/>
    <mergeCell ref="F93:F95"/>
    <mergeCell ref="A84:A86"/>
    <mergeCell ref="C84:C86"/>
    <mergeCell ref="D84:D86"/>
    <mergeCell ref="E84:E86"/>
    <mergeCell ref="F84:F86"/>
    <mergeCell ref="A87:A89"/>
    <mergeCell ref="C87:C89"/>
    <mergeCell ref="D87:D89"/>
    <mergeCell ref="E87:E89"/>
    <mergeCell ref="F87:F89"/>
    <mergeCell ref="B79:E79"/>
    <mergeCell ref="A80:F80"/>
    <mergeCell ref="A81:A83"/>
    <mergeCell ref="C81:C83"/>
    <mergeCell ref="D81:D83"/>
    <mergeCell ref="E81:E83"/>
    <mergeCell ref="F81:F83"/>
    <mergeCell ref="A74:A77"/>
    <mergeCell ref="C74:C76"/>
    <mergeCell ref="D74:D76"/>
    <mergeCell ref="E74:E76"/>
    <mergeCell ref="F74:F76"/>
    <mergeCell ref="B78:E78"/>
    <mergeCell ref="B69:E69"/>
    <mergeCell ref="A71:A73"/>
    <mergeCell ref="C71:C73"/>
    <mergeCell ref="D71:D73"/>
    <mergeCell ref="E71:E73"/>
    <mergeCell ref="F71:F73"/>
    <mergeCell ref="A63:A65"/>
    <mergeCell ref="C63:C65"/>
    <mergeCell ref="D63:D65"/>
    <mergeCell ref="E63:E65"/>
    <mergeCell ref="F63:F65"/>
    <mergeCell ref="A66:A68"/>
    <mergeCell ref="C66:C68"/>
    <mergeCell ref="D66:D68"/>
    <mergeCell ref="E66:E68"/>
    <mergeCell ref="F66:F68"/>
    <mergeCell ref="A57:A59"/>
    <mergeCell ref="C57:C59"/>
    <mergeCell ref="D57:D59"/>
    <mergeCell ref="E57:E59"/>
    <mergeCell ref="F57:F59"/>
    <mergeCell ref="A60:A62"/>
    <mergeCell ref="C60:C62"/>
    <mergeCell ref="D60:D62"/>
    <mergeCell ref="E60:E62"/>
    <mergeCell ref="F60:F62"/>
    <mergeCell ref="A51:A53"/>
    <mergeCell ref="C51:C53"/>
    <mergeCell ref="D51:D53"/>
    <mergeCell ref="E51:E53"/>
    <mergeCell ref="F51:F53"/>
    <mergeCell ref="A54:A56"/>
    <mergeCell ref="C54:C56"/>
    <mergeCell ref="D54:D56"/>
    <mergeCell ref="E54:E56"/>
    <mergeCell ref="F54:F56"/>
    <mergeCell ref="A45:A47"/>
    <mergeCell ref="C45:C47"/>
    <mergeCell ref="D45:D47"/>
    <mergeCell ref="E45:E47"/>
    <mergeCell ref="F45:F47"/>
    <mergeCell ref="A48:A50"/>
    <mergeCell ref="C48:C50"/>
    <mergeCell ref="D48:D50"/>
    <mergeCell ref="E48:E50"/>
    <mergeCell ref="F48:F50"/>
    <mergeCell ref="A39:A41"/>
    <mergeCell ref="C39:C41"/>
    <mergeCell ref="D39:D41"/>
    <mergeCell ref="E39:E41"/>
    <mergeCell ref="F39:F41"/>
    <mergeCell ref="A42:A44"/>
    <mergeCell ref="C42:C44"/>
    <mergeCell ref="D42:D44"/>
    <mergeCell ref="E42:E44"/>
    <mergeCell ref="F42:F44"/>
    <mergeCell ref="B34:E34"/>
    <mergeCell ref="A36:A38"/>
    <mergeCell ref="C36:C38"/>
    <mergeCell ref="D36:D38"/>
    <mergeCell ref="E36:E38"/>
    <mergeCell ref="F36:F38"/>
    <mergeCell ref="A28:A30"/>
    <mergeCell ref="C28:C30"/>
    <mergeCell ref="D28:D30"/>
    <mergeCell ref="E28:E30"/>
    <mergeCell ref="F28:F30"/>
    <mergeCell ref="A31:A33"/>
    <mergeCell ref="C31:C33"/>
    <mergeCell ref="D31:D33"/>
    <mergeCell ref="E31:E33"/>
    <mergeCell ref="F31:F33"/>
    <mergeCell ref="A22:A24"/>
    <mergeCell ref="C22:C24"/>
    <mergeCell ref="D22:D24"/>
    <mergeCell ref="E22:E24"/>
    <mergeCell ref="F22:F24"/>
    <mergeCell ref="A25:A27"/>
    <mergeCell ref="C25:C27"/>
    <mergeCell ref="D25:D27"/>
    <mergeCell ref="E25:E27"/>
    <mergeCell ref="F25:F27"/>
    <mergeCell ref="A17:F17"/>
    <mergeCell ref="A19:A21"/>
    <mergeCell ref="C19:C21"/>
    <mergeCell ref="D19:D21"/>
    <mergeCell ref="E19:E21"/>
    <mergeCell ref="F19:F21"/>
    <mergeCell ref="A13:A15"/>
    <mergeCell ref="C13:C15"/>
    <mergeCell ref="D13:D15"/>
    <mergeCell ref="E13:E15"/>
    <mergeCell ref="F13:F15"/>
    <mergeCell ref="B16:E16"/>
    <mergeCell ref="A7:F7"/>
    <mergeCell ref="A9:F9"/>
    <mergeCell ref="A10:A12"/>
    <mergeCell ref="C10:C12"/>
    <mergeCell ref="D10:D12"/>
    <mergeCell ref="E10:E12"/>
    <mergeCell ref="F10:F12"/>
    <mergeCell ref="A1:F1"/>
    <mergeCell ref="A2:F2"/>
    <mergeCell ref="A3:F3"/>
    <mergeCell ref="A4:F4"/>
    <mergeCell ref="A5:F5"/>
    <mergeCell ref="A6:F6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60" orientation="portrait" verticalDpi="0" r:id="rId1"/>
  <rowBreaks count="1" manualBreakCount="1"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6</vt:i4>
      </vt:variant>
    </vt:vector>
  </HeadingPairs>
  <TitlesOfParts>
    <vt:vector size="13" baseType="lpstr">
      <vt:lpstr>Ampatakana_Ambohitsara Est</vt:lpstr>
      <vt:lpstr>Ambodivoahangy_Antsenavolo</vt:lpstr>
      <vt:lpstr>Ambodivoangy_Andranambolava</vt:lpstr>
      <vt:lpstr>Ambalona_Sandrohy</vt:lpstr>
      <vt:lpstr>Ambatofaritana PE1_Antsenavolo</vt:lpstr>
      <vt:lpstr>Ambatofaritana PE3_Antsenavolo</vt:lpstr>
      <vt:lpstr>EPP Andranombolava_Andranambola</vt:lpstr>
      <vt:lpstr>Ambalona_Sandrohy!Impression_des_titres</vt:lpstr>
      <vt:lpstr>'Ambatofaritana PE1_Antsenavolo'!Impression_des_titres</vt:lpstr>
      <vt:lpstr>'Ambatofaritana PE3_Antsenavolo'!Impression_des_titres</vt:lpstr>
      <vt:lpstr>Ambodivoangy_Andranambolava!Impression_des_titres</vt:lpstr>
      <vt:lpstr>'Ampatakana_Ambohitsara Est'!Impression_des_titres</vt:lpstr>
      <vt:lpstr>'EPP Andranombolava_Andranambola'!Impression_des_titres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2023-04-12T06:29:31Z</dcterms:modified>
</cp:coreProperties>
</file>