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D:\02_ACTIVITES\TRAVAUX\2_AEPG et AEPP\6. AO et DAO\b. AEPP Amproroforo, AEPG Sandrohy Maroamboka et Ampataka\"/>
    </mc:Choice>
  </mc:AlternateContent>
  <xr:revisionPtr revIDLastSave="0" documentId="13_ncr:1_{40C25CFA-135B-4665-ADBA-6B41726DD94D}" xr6:coauthVersionLast="36" xr6:coauthVersionMax="36" xr10:uidLastSave="{00000000-0000-0000-0000-000000000000}"/>
  <bookViews>
    <workbookView xWindow="0" yWindow="0" windowWidth="20496" windowHeight="7620" xr2:uid="{00000000-000D-0000-FFFF-FFFF00000000}"/>
  </bookViews>
  <sheets>
    <sheet name="BDQE Ampataka" sheetId="2" r:id="rId1"/>
  </sheets>
  <externalReferences>
    <externalReference r:id="rId2"/>
  </externalReferences>
  <definedNames>
    <definedName name="BPU">[1]BPU!$C$2:$L$1902</definedName>
    <definedName name="_xlnm.Print_Titles" localSheetId="0">'BDQE Ampataka'!$1:$4</definedName>
    <definedName name="_xlnm.Print_Area" localSheetId="0">'BDQE Ampataka'!$A$1:$F$201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7" i="2" l="1"/>
  <c r="F8" i="2"/>
  <c r="F9" i="2"/>
  <c r="F10" i="2"/>
  <c r="F7" i="2"/>
  <c r="F27" i="2"/>
  <c r="F28" i="2" s="1"/>
  <c r="E26" i="2" s="1"/>
  <c r="C192" i="2" l="1"/>
  <c r="B192" i="2"/>
  <c r="D190" i="2"/>
  <c r="C190" i="2"/>
  <c r="B190" i="2"/>
  <c r="B188" i="2"/>
  <c r="D186" i="2"/>
  <c r="C186" i="2"/>
  <c r="B186" i="2"/>
  <c r="B184" i="2"/>
  <c r="C182" i="2"/>
  <c r="B182" i="2"/>
  <c r="D180" i="2"/>
  <c r="C180" i="2"/>
  <c r="B180" i="2"/>
  <c r="D178" i="2"/>
  <c r="C178" i="2"/>
  <c r="B178" i="2"/>
  <c r="F171" i="2"/>
  <c r="F170" i="2"/>
  <c r="F169" i="2"/>
  <c r="F164" i="2"/>
  <c r="F163" i="2"/>
  <c r="F165" i="2" s="1"/>
  <c r="E161" i="2" s="1"/>
  <c r="F158" i="2"/>
  <c r="F157" i="2"/>
  <c r="F153" i="2"/>
  <c r="F154" i="2" s="1"/>
  <c r="F147" i="2"/>
  <c r="F148" i="2" s="1"/>
  <c r="E144" i="2" s="1"/>
  <c r="F144" i="2" s="1"/>
  <c r="E145" i="2"/>
  <c r="F141" i="2"/>
  <c r="F142" i="2" s="1"/>
  <c r="F137" i="2"/>
  <c r="F138" i="2" s="1"/>
  <c r="F132" i="2"/>
  <c r="F131" i="2"/>
  <c r="F130" i="2"/>
  <c r="F124" i="2"/>
  <c r="F125" i="2" s="1"/>
  <c r="F120" i="2"/>
  <c r="F121" i="2" s="1"/>
  <c r="F116" i="2"/>
  <c r="F117" i="2" s="1"/>
  <c r="F112" i="2"/>
  <c r="F111" i="2"/>
  <c r="F110" i="2"/>
  <c r="F106" i="2"/>
  <c r="F107" i="2" s="1"/>
  <c r="F101" i="2"/>
  <c r="F102" i="2" s="1"/>
  <c r="F97" i="2"/>
  <c r="F98" i="2" s="1"/>
  <c r="F92" i="2"/>
  <c r="F93" i="2" s="1"/>
  <c r="F88" i="2"/>
  <c r="F89" i="2" s="1"/>
  <c r="F83" i="2"/>
  <c r="F82" i="2"/>
  <c r="F81" i="2"/>
  <c r="F77" i="2"/>
  <c r="F76" i="2"/>
  <c r="F72" i="2"/>
  <c r="F71" i="2"/>
  <c r="F70" i="2"/>
  <c r="F69" i="2"/>
  <c r="F68" i="2"/>
  <c r="F67" i="2"/>
  <c r="F63" i="2"/>
  <c r="F62" i="2"/>
  <c r="F61" i="2"/>
  <c r="F55" i="2"/>
  <c r="F56" i="2" s="1"/>
  <c r="F51" i="2"/>
  <c r="F52" i="2" s="1"/>
  <c r="F46" i="2"/>
  <c r="F47" i="2" s="1"/>
  <c r="E44" i="2" s="1"/>
  <c r="F41" i="2"/>
  <c r="F40" i="2"/>
  <c r="F39" i="2"/>
  <c r="F35" i="2"/>
  <c r="F34" i="2"/>
  <c r="F33" i="2"/>
  <c r="F23" i="2"/>
  <c r="F24" i="2" s="1"/>
  <c r="E20" i="2" s="1"/>
  <c r="F17" i="2"/>
  <c r="F16" i="2"/>
  <c r="F18" i="2" s="1"/>
  <c r="E13" i="2" s="1"/>
  <c r="F11" i="2"/>
  <c r="E6" i="2" s="1"/>
  <c r="E5" i="2" s="1"/>
  <c r="F36" i="2" l="1"/>
  <c r="F133" i="2"/>
  <c r="E128" i="2" s="1"/>
  <c r="F64" i="2"/>
  <c r="F78" i="2"/>
  <c r="F73" i="2"/>
  <c r="F172" i="2"/>
  <c r="E167" i="2" s="1"/>
  <c r="F159" i="2"/>
  <c r="F150" i="2" s="1"/>
  <c r="F113" i="2"/>
  <c r="E104" i="2" s="1"/>
  <c r="E95" i="2"/>
  <c r="F84" i="2"/>
  <c r="F42" i="2"/>
  <c r="E31" i="2" s="1"/>
  <c r="E21" i="2"/>
  <c r="F20" i="2"/>
  <c r="E14" i="2"/>
  <c r="E178" i="2"/>
  <c r="F178" i="2" s="1"/>
  <c r="F5" i="2"/>
  <c r="E49" i="2"/>
  <c r="E86" i="2"/>
  <c r="E190" i="2"/>
  <c r="F190" i="2" s="1"/>
  <c r="E127" i="2" l="1"/>
  <c r="E188" i="2" s="1"/>
  <c r="F188" i="2" s="1"/>
  <c r="E150" i="2"/>
  <c r="E192" i="2" s="1"/>
  <c r="F192" i="2" s="1"/>
  <c r="E151" i="2"/>
  <c r="E59" i="2"/>
  <c r="E58" i="2"/>
  <c r="F58" i="2" s="1"/>
  <c r="E30" i="2"/>
  <c r="E184" i="2" s="1"/>
  <c r="F184" i="2" s="1"/>
  <c r="E182" i="2"/>
  <c r="F182" i="2" s="1"/>
  <c r="F127" i="2"/>
  <c r="F13" i="2"/>
  <c r="E180" i="2"/>
  <c r="F180" i="2" s="1"/>
  <c r="F30" i="2" l="1"/>
  <c r="E186" i="2"/>
  <c r="F186" i="2" s="1"/>
  <c r="F195" i="2"/>
  <c r="F199" i="2" s="1"/>
</calcChain>
</file>

<file path=xl/sharedStrings.xml><?xml version="1.0" encoding="utf-8"?>
<sst xmlns="http://schemas.openxmlformats.org/spreadsheetml/2006/main" count="392" uniqueCount="170">
  <si>
    <t>POSTE</t>
  </si>
  <si>
    <t>DESIGNATION</t>
  </si>
  <si>
    <t>UNITE</t>
  </si>
  <si>
    <t>QUANTITE</t>
  </si>
  <si>
    <t>PRIX UNITAIRE</t>
  </si>
  <si>
    <t>PRIX TOTAL</t>
  </si>
  <si>
    <t>En Ariary</t>
  </si>
  <si>
    <t>INSTALLATION ET TRAVAUX GENERAUX</t>
  </si>
  <si>
    <t>Ens.</t>
  </si>
  <si>
    <t>000</t>
  </si>
  <si>
    <t>001-01</t>
  </si>
  <si>
    <t>002-01</t>
  </si>
  <si>
    <t>002-02</t>
  </si>
  <si>
    <t>006-01</t>
  </si>
  <si>
    <t>REHABILITATION BASSIN FILTRE</t>
  </si>
  <si>
    <t>U</t>
  </si>
  <si>
    <t>100</t>
  </si>
  <si>
    <t>103</t>
  </si>
  <si>
    <t>103-18</t>
  </si>
  <si>
    <t>103-18'</t>
  </si>
  <si>
    <t>REHABILITATION RESERVOIR 40 M3 SEMI-ENTERRE</t>
  </si>
  <si>
    <t>Ens</t>
  </si>
  <si>
    <t>200</t>
  </si>
  <si>
    <t>203</t>
  </si>
  <si>
    <t>203-4</t>
  </si>
  <si>
    <t xml:space="preserve">REHABILITATION BORNE FONTAINE </t>
  </si>
  <si>
    <t>103-1'</t>
  </si>
  <si>
    <t>Tampon en BA 50x50x10 avec serrure cadenacé</t>
  </si>
  <si>
    <t>103-8</t>
  </si>
  <si>
    <t>103-22</t>
  </si>
  <si>
    <t>104</t>
  </si>
  <si>
    <t>104-1</t>
  </si>
  <si>
    <t>104-4-b</t>
  </si>
  <si>
    <t>104-6</t>
  </si>
  <si>
    <t>203-2</t>
  </si>
  <si>
    <t>700</t>
  </si>
  <si>
    <t>709</t>
  </si>
  <si>
    <t>709-15-a</t>
  </si>
  <si>
    <t>711</t>
  </si>
  <si>
    <t>711-01-h</t>
  </si>
  <si>
    <t xml:space="preserve">CONSTRUCTION BORNE FONTAINE </t>
  </si>
  <si>
    <t>101</t>
  </si>
  <si>
    <t>101-1</t>
  </si>
  <si>
    <t>101-3</t>
  </si>
  <si>
    <t>101-7</t>
  </si>
  <si>
    <t>102</t>
  </si>
  <si>
    <t>102-2</t>
  </si>
  <si>
    <t>102-5</t>
  </si>
  <si>
    <t>102-7</t>
  </si>
  <si>
    <t>102-9</t>
  </si>
  <si>
    <t>102-13</t>
  </si>
  <si>
    <t>102-15</t>
  </si>
  <si>
    <t>103-1</t>
  </si>
  <si>
    <t>202</t>
  </si>
  <si>
    <t>202-16</t>
  </si>
  <si>
    <t>600</t>
  </si>
  <si>
    <t>630-08</t>
  </si>
  <si>
    <t>620-21</t>
  </si>
  <si>
    <t>701-02-g</t>
  </si>
  <si>
    <t>703</t>
  </si>
  <si>
    <t>703-01-g</t>
  </si>
  <si>
    <t>703-04-g</t>
  </si>
  <si>
    <t>703-06-h</t>
  </si>
  <si>
    <t>706</t>
  </si>
  <si>
    <t>706-01-h</t>
  </si>
  <si>
    <t xml:space="preserve">REHABILITATION LAVE MAIN </t>
  </si>
  <si>
    <t>103-22'</t>
  </si>
  <si>
    <t>711-01-g</t>
  </si>
  <si>
    <t>REHABILITATION BRANCHEMENT INSTITUTIONNEL</t>
  </si>
  <si>
    <t>103-1''</t>
  </si>
  <si>
    <t>POSE CONDUITE DE DISTRIBUTION</t>
  </si>
  <si>
    <t>500</t>
  </si>
  <si>
    <t>501</t>
  </si>
  <si>
    <t>501-1</t>
  </si>
  <si>
    <t>502</t>
  </si>
  <si>
    <t>502-1</t>
  </si>
  <si>
    <t>502-3</t>
  </si>
  <si>
    <t>610-07</t>
  </si>
  <si>
    <t>610-06</t>
  </si>
  <si>
    <t>701-01-g</t>
  </si>
  <si>
    <t>701-03-t</t>
  </si>
  <si>
    <t>701-08-l</t>
  </si>
  <si>
    <t>ARIARY</t>
  </si>
  <si>
    <t>0</t>
  </si>
  <si>
    <t>I</t>
  </si>
  <si>
    <t>II</t>
  </si>
  <si>
    <t>IV</t>
  </si>
  <si>
    <t>V</t>
  </si>
  <si>
    <t>VI</t>
  </si>
  <si>
    <t>VII</t>
  </si>
  <si>
    <t>VIII</t>
  </si>
  <si>
    <t>TOTAL CONSTRUCTION AEP FOURNITURE COMPRISE</t>
  </si>
  <si>
    <t>Divers</t>
  </si>
  <si>
    <t>Regard 40x40x60 avec fond, parois et tampon en BA avec serrure cadenacé</t>
  </si>
  <si>
    <t>Puisard absorbant de section 0,7x0,7m et de profondeur 1,00m avec tampon en BA avec serrure cadenacé</t>
  </si>
  <si>
    <t/>
  </si>
  <si>
    <t>SERIE 000 - INSTALLATIONS ET TRAVAUX GENERAUX</t>
  </si>
  <si>
    <t xml:space="preserve">Installation de chantier </t>
  </si>
  <si>
    <t xml:space="preserve">Replis du chantier  </t>
  </si>
  <si>
    <t>Contre levé topographique</t>
  </si>
  <si>
    <t>SERIE 100 - TRAVAUX DE CONSTRUCTION DES OUVRAGE DE GENIE CIVIL</t>
  </si>
  <si>
    <t xml:space="preserve">Fourniture et pose de sable moyen à grossier, gravier filtre </t>
  </si>
  <si>
    <t>m3</t>
  </si>
  <si>
    <t>Dépose de filtre usé</t>
  </si>
  <si>
    <t>Fft</t>
  </si>
  <si>
    <t>SERIE 200 - MENUISERIE, PEINTURE</t>
  </si>
  <si>
    <t>Peinture</t>
  </si>
  <si>
    <t>Peinture vinylique appliquée en 2 couches sur couche d'impression y compris tous travaux préparatoires de la surface à peindre</t>
  </si>
  <si>
    <t>m2</t>
  </si>
  <si>
    <t>Assainissement et nettoyage de l'emprise</t>
  </si>
  <si>
    <t>Sécurisation des ouvrages</t>
  </si>
  <si>
    <t>Fourniture, façonnage et pose de clôture en bois dur et toute accessoire de sujetions</t>
  </si>
  <si>
    <t>ml</t>
  </si>
  <si>
    <t>Fourniture,façonnage et pose du Portail d'accès en bois dur de  89x85, avec système de fermeture cadenassé</t>
  </si>
  <si>
    <t>Tapis de gravier</t>
  </si>
  <si>
    <t>Peinture à l'huile appliquée en 2 couches</t>
  </si>
  <si>
    <t>SERIE 700 : ROBINETERIE ET ACCESSOIRES</t>
  </si>
  <si>
    <t>Robinet de puisage</t>
  </si>
  <si>
    <t>Fourniture et Pose robinet de puisage en laiton  20/27 de type à béquille</t>
  </si>
  <si>
    <t>Compteur</t>
  </si>
  <si>
    <t>Fourniture et Pose Compteur Volumétrique  DN 20 et tous les  accessoires</t>
  </si>
  <si>
    <t>Terrassements</t>
  </si>
  <si>
    <t>Décapage et débroussaillage</t>
  </si>
  <si>
    <t>Fouille en rigole ou en tranchée, en terre franche ou sabloneuse</t>
  </si>
  <si>
    <t>Remblais compacté par couche de 0,20m</t>
  </si>
  <si>
    <t>Maçonnerie et ossature</t>
  </si>
  <si>
    <t>Béton de propreté dosé à 150 kg/m3, ep. 5cm</t>
  </si>
  <si>
    <t>Béton armé dosé à 350 kg/m3</t>
  </si>
  <si>
    <t>Enduit au mortier de ciment dosé à 400 Kg/m3, ep. 0,15m</t>
  </si>
  <si>
    <t>Chape ordinaire au mortier de ciment dosé à 450 kg/m3, ep. 1,5cm</t>
  </si>
  <si>
    <t>Coffrages plans ordinaires</t>
  </si>
  <si>
    <t xml:space="preserve">Aciers à haute adhérence </t>
  </si>
  <si>
    <t>kg</t>
  </si>
  <si>
    <t>Menuiserie métallique</t>
  </si>
  <si>
    <t>Fourniture métallique diverse (système de fermeture, ...)</t>
  </si>
  <si>
    <t>SERIE 600 : CANALISATION</t>
  </si>
  <si>
    <t>Conduite en tuyau acier galvanisé</t>
  </si>
  <si>
    <t>Fourniture et Pose tuyaux galvanisés 20/27</t>
  </si>
  <si>
    <t>Conduite PVC à joint collé PN16</t>
  </si>
  <si>
    <t>Fourniture de tuyau d'évacuation en PVC 63</t>
  </si>
  <si>
    <t>Accessoires PEHD</t>
  </si>
  <si>
    <t>Fourniture et Pose Manchon Mixtes Mâles SR13 DN25</t>
  </si>
  <si>
    <t>Accéssoires Galvanisées</t>
  </si>
  <si>
    <t>Fourniture et Pose coude 90° galvanisé 20/27</t>
  </si>
  <si>
    <t>Fourniture et Pose manchon  galvanisé 20/27</t>
  </si>
  <si>
    <t>Fourniture et Pose raccord union  galvanisé 20/27</t>
  </si>
  <si>
    <t xml:space="preserve"> vanne ¼ de tour galvanisé</t>
  </si>
  <si>
    <t>Fourniture et Pose vanne ¼ de tour galvanisé 20/27</t>
  </si>
  <si>
    <t>Assainissement et nettoyage de l'emprise DLM</t>
  </si>
  <si>
    <t>Fourniture et pose Compteur volumetrique DN 32 et tous les  accessoires</t>
  </si>
  <si>
    <t>Case vanne 40x40x60 avec fond, parois et tampon en BA avec serrure cadenacé</t>
  </si>
  <si>
    <t>SERIE 500 - TRAVAUX DE RESEAUX EN TRANCHEE</t>
  </si>
  <si>
    <t>Fouilles en tranchées</t>
  </si>
  <si>
    <t>Déblai en tranchée pour conduite DN&lt;100</t>
  </si>
  <si>
    <t>Remblaiement des tranchées</t>
  </si>
  <si>
    <t xml:space="preserve">Remblai compacté à l'aide de matériaux provenant des fouilles. </t>
  </si>
  <si>
    <t>Sable pour lit de pose</t>
  </si>
  <si>
    <t>Conduite PEHD PN12,5</t>
  </si>
  <si>
    <t>Fourniture et Posede tuyaux PEHD DN 20,4/25 PN 12,5</t>
  </si>
  <si>
    <t>Fourniture et Pose tuyaux PEHD DN 26/32 PN 12,5</t>
  </si>
  <si>
    <t>Fourniture et Pose Manchon SR12 DN25</t>
  </si>
  <si>
    <t>Fourniture et Pose manchon réduit 32/25</t>
  </si>
  <si>
    <t>Fourniture et Pose Té réduit 63/32/63</t>
  </si>
  <si>
    <t>Fourniture et pose des visibilités</t>
  </si>
  <si>
    <t xml:space="preserve">POMPE DOSEUSE  </t>
  </si>
  <si>
    <t>304-1-a</t>
  </si>
  <si>
    <t xml:space="preserve">Pose de pompe doseuse automatique pour la chloration  </t>
  </si>
  <si>
    <t>BORDEREAU DES DETAILS QUANTITATIFS ET ESTIMATIS (BDQE) - AEPG AMPATAKA</t>
  </si>
  <si>
    <t>TMP 8%</t>
  </si>
  <si>
    <t xml:space="preserve">COUT TTC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</si>
</sst>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_-* #,##0\ _€_-;\-* #,##0\ _€_-;_-* &quot;-&quot;??\ _€_-;_-@_-"/>
    <numFmt numFmtId="165" formatCode="_-* #,##0.0\ _€_-;\-* #,##0.0\ _€_-;_-* &quot;-&quot;??\ _€_-;_-@_-"/>
    <numFmt numFmtId="166" formatCode="_-* #,##0.0\ _€_-;\-* #,##0.0\ _€_-;_-* &quot;-&quot;?\ _€_-;_-@_-"/>
  </numFmts>
  <fonts count="18" x14ac:knownFonts="1">
    <font>
      <sz val="11"/>
      <color theme="1"/>
      <name val="Calibri"/>
      <family val="2"/>
      <scheme val="minor"/>
    </font>
    <font>
      <sz val="11"/>
      <color theme="1"/>
      <name val="Calibri"/>
      <family val="2"/>
      <scheme val="minor"/>
    </font>
    <font>
      <sz val="9"/>
      <name val="Tahoma"/>
      <family val="2"/>
    </font>
    <font>
      <sz val="9"/>
      <color theme="1"/>
      <name val="Tahoma"/>
      <family val="2"/>
    </font>
    <font>
      <b/>
      <sz val="12"/>
      <name val="Tahoma"/>
      <family val="2"/>
    </font>
    <font>
      <b/>
      <sz val="9"/>
      <name val="Tahoma"/>
      <family val="2"/>
    </font>
    <font>
      <b/>
      <sz val="9"/>
      <color theme="1"/>
      <name val="Tahoma"/>
      <family val="2"/>
    </font>
    <font>
      <b/>
      <sz val="11"/>
      <color theme="1"/>
      <name val="Tahoma"/>
      <family val="2"/>
    </font>
    <font>
      <b/>
      <sz val="10"/>
      <name val="Tahoma"/>
      <family val="2"/>
    </font>
    <font>
      <b/>
      <sz val="10"/>
      <color theme="1"/>
      <name val="Tahoma"/>
      <family val="2"/>
    </font>
    <font>
      <sz val="10"/>
      <color theme="1"/>
      <name val="Tahoma"/>
      <family val="2"/>
    </font>
    <font>
      <b/>
      <i/>
      <sz val="10"/>
      <name val="Tahoma"/>
      <family val="2"/>
    </font>
    <font>
      <sz val="12"/>
      <color indexed="8"/>
      <name val="Times New Roman"/>
      <family val="2"/>
    </font>
    <font>
      <sz val="10"/>
      <name val="Calibri"/>
      <family val="2"/>
    </font>
    <font>
      <b/>
      <sz val="10"/>
      <color rgb="FFCCFFFF"/>
      <name val="Tahoma"/>
      <family val="2"/>
    </font>
    <font>
      <sz val="9"/>
      <color theme="4"/>
      <name val="Tahoma"/>
      <family val="2"/>
    </font>
    <font>
      <b/>
      <sz val="11"/>
      <color theme="7" tint="-0.249977111117893"/>
      <name val="Tahoma"/>
      <family val="2"/>
    </font>
    <font>
      <b/>
      <sz val="12"/>
      <color theme="1"/>
      <name val="Tahoma"/>
      <family val="2"/>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indexed="41"/>
        <bgColor indexed="64"/>
      </patternFill>
    </fill>
    <fill>
      <patternFill patternType="solid">
        <fgColor theme="4" tint="0.79998168889431442"/>
        <bgColor indexed="64"/>
      </patternFill>
    </fill>
    <fill>
      <patternFill patternType="solid">
        <fgColor rgb="FFCCFFFF"/>
        <bgColor indexed="64"/>
      </patternFill>
    </fill>
    <fill>
      <patternFill patternType="solid">
        <fgColor theme="7" tint="0.59999389629810485"/>
        <bgColor indexed="64"/>
      </patternFill>
    </fill>
    <fill>
      <patternFill patternType="solid">
        <fgColor theme="5" tint="0.39997558519241921"/>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12" fillId="0" borderId="0"/>
  </cellStyleXfs>
  <cellXfs count="127">
    <xf numFmtId="0" fontId="0" fillId="0" borderId="0" xfId="0"/>
    <xf numFmtId="0" fontId="3" fillId="2" borderId="0" xfId="0" applyNumberFormat="1" applyFont="1" applyFill="1" applyAlignment="1">
      <alignment vertical="center" wrapText="1"/>
    </xf>
    <xf numFmtId="0" fontId="3" fillId="2" borderId="0" xfId="0" applyFont="1" applyFill="1" applyAlignment="1">
      <alignment vertical="center" wrapText="1"/>
    </xf>
    <xf numFmtId="0" fontId="4" fillId="0" borderId="0" xfId="0" applyNumberFormat="1" applyFont="1" applyFill="1" applyAlignment="1">
      <alignment horizontal="left" vertical="center"/>
    </xf>
    <xf numFmtId="0" fontId="3" fillId="0" borderId="0" xfId="0" applyNumberFormat="1" applyFont="1" applyAlignment="1">
      <alignment vertical="center" wrapText="1"/>
    </xf>
    <xf numFmtId="0" fontId="3" fillId="0" borderId="0" xfId="0" applyNumberFormat="1" applyFont="1" applyAlignment="1">
      <alignment horizontal="center" vertical="center" wrapText="1"/>
    </xf>
    <xf numFmtId="164" fontId="3" fillId="0" borderId="0" xfId="1" applyNumberFormat="1" applyFont="1" applyAlignment="1">
      <alignment horizontal="center" vertical="center" wrapText="1"/>
    </xf>
    <xf numFmtId="165" fontId="3" fillId="0" borderId="0" xfId="1" applyNumberFormat="1" applyFont="1" applyAlignment="1">
      <alignment horizontal="center" vertical="center" wrapText="1"/>
    </xf>
    <xf numFmtId="0" fontId="3" fillId="0" borderId="0" xfId="0" applyFont="1" applyAlignment="1">
      <alignment vertical="center" wrapText="1"/>
    </xf>
    <xf numFmtId="164" fontId="5" fillId="3" borderId="2" xfId="1" applyNumberFormat="1" applyFont="1" applyFill="1" applyBorder="1" applyAlignment="1">
      <alignment horizontal="center" vertical="center" wrapText="1"/>
    </xf>
    <xf numFmtId="165" fontId="5" fillId="3" borderId="3" xfId="1" applyNumberFormat="1" applyFont="1" applyFill="1" applyBorder="1" applyAlignment="1">
      <alignment horizontal="center" vertical="center" wrapText="1"/>
    </xf>
    <xf numFmtId="164" fontId="6" fillId="3" borderId="3" xfId="1" applyNumberFormat="1" applyFont="1" applyFill="1" applyBorder="1" applyAlignment="1">
      <alignment horizontal="center" vertical="center" wrapText="1"/>
    </xf>
    <xf numFmtId="165" fontId="6" fillId="3" borderId="3" xfId="1" applyNumberFormat="1" applyFont="1" applyFill="1" applyBorder="1" applyAlignment="1">
      <alignment horizontal="center" vertical="center" wrapText="1"/>
    </xf>
    <xf numFmtId="0" fontId="5" fillId="0" borderId="0" xfId="0" quotePrefix="1" applyNumberFormat="1" applyFont="1" applyFill="1" applyBorder="1" applyAlignment="1">
      <alignment horizontal="left" vertical="center" wrapText="1"/>
    </xf>
    <xf numFmtId="0" fontId="3" fillId="0" borderId="0" xfId="0" applyNumberFormat="1" applyFont="1" applyAlignment="1">
      <alignment horizontal="center" vertical="center"/>
    </xf>
    <xf numFmtId="164" fontId="3" fillId="0" borderId="0" xfId="1" applyNumberFormat="1" applyFont="1" applyAlignment="1">
      <alignment horizontal="center" vertical="center"/>
    </xf>
    <xf numFmtId="165" fontId="3" fillId="0" borderId="0" xfId="1" applyNumberFormat="1" applyFont="1" applyAlignment="1">
      <alignment horizontal="center" vertical="center"/>
    </xf>
    <xf numFmtId="0" fontId="3" fillId="0" borderId="0" xfId="0" applyFont="1" applyAlignment="1">
      <alignment vertical="center"/>
    </xf>
    <xf numFmtId="0" fontId="8" fillId="4" borderId="3" xfId="0" applyFont="1" applyFill="1" applyBorder="1" applyAlignment="1">
      <alignment vertical="center"/>
    </xf>
    <xf numFmtId="0" fontId="8" fillId="4" borderId="3" xfId="0" applyFont="1" applyFill="1" applyBorder="1" applyAlignment="1">
      <alignment horizontal="center" vertical="center"/>
    </xf>
    <xf numFmtId="165" fontId="8" fillId="4" borderId="3" xfId="1" applyNumberFormat="1" applyFont="1" applyFill="1" applyBorder="1" applyAlignment="1">
      <alignment horizontal="center" vertical="center"/>
    </xf>
    <xf numFmtId="0" fontId="9" fillId="5" borderId="3" xfId="0" quotePrefix="1" applyNumberFormat="1" applyFont="1" applyFill="1" applyBorder="1" applyAlignment="1">
      <alignment horizontal="left" vertical="center"/>
    </xf>
    <xf numFmtId="0" fontId="9" fillId="5" borderId="3" xfId="0" quotePrefix="1" applyNumberFormat="1" applyFont="1" applyFill="1" applyBorder="1" applyAlignment="1">
      <alignment horizontal="center" vertical="center"/>
    </xf>
    <xf numFmtId="165" fontId="9" fillId="5" borderId="3" xfId="0" quotePrefix="1" applyNumberFormat="1" applyFont="1" applyFill="1" applyBorder="1" applyAlignment="1">
      <alignment horizontal="center" vertical="center"/>
    </xf>
    <xf numFmtId="0" fontId="10" fillId="0" borderId="0" xfId="0" applyFont="1" applyAlignment="1">
      <alignment vertical="center"/>
    </xf>
    <xf numFmtId="0" fontId="10" fillId="0" borderId="3" xfId="0" quotePrefix="1" applyNumberFormat="1" applyFont="1" applyFill="1" applyBorder="1" applyAlignment="1">
      <alignment horizontal="left" vertical="center"/>
    </xf>
    <xf numFmtId="0" fontId="10" fillId="0" borderId="3" xfId="0" quotePrefix="1" applyNumberFormat="1" applyFont="1" applyFill="1" applyBorder="1" applyAlignment="1">
      <alignment horizontal="center" vertical="center"/>
    </xf>
    <xf numFmtId="0" fontId="2" fillId="0" borderId="0" xfId="0" applyNumberFormat="1" applyFont="1" applyAlignment="1">
      <alignment vertical="center"/>
    </xf>
    <xf numFmtId="165" fontId="6" fillId="0" borderId="3" xfId="1" applyNumberFormat="1" applyFont="1" applyBorder="1" applyAlignment="1">
      <alignment horizontal="center" vertical="center"/>
    </xf>
    <xf numFmtId="0" fontId="2" fillId="0" borderId="0" xfId="0" applyNumberFormat="1" applyFont="1" applyAlignment="1">
      <alignment vertical="center" wrapText="1"/>
    </xf>
    <xf numFmtId="166" fontId="9" fillId="5" borderId="3" xfId="0" quotePrefix="1" applyNumberFormat="1" applyFont="1" applyFill="1" applyBorder="1" applyAlignment="1">
      <alignment horizontal="center" vertical="center"/>
    </xf>
    <xf numFmtId="0" fontId="5" fillId="3" borderId="3" xfId="0" quotePrefix="1" applyNumberFormat="1" applyFont="1" applyFill="1" applyBorder="1" applyAlignment="1">
      <alignment horizontal="left" vertical="center" wrapText="1"/>
    </xf>
    <xf numFmtId="0" fontId="5" fillId="3" borderId="3" xfId="0" quotePrefix="1" applyNumberFormat="1" applyFont="1" applyFill="1" applyBorder="1" applyAlignment="1">
      <alignment horizontal="center" vertical="center" wrapText="1"/>
    </xf>
    <xf numFmtId="0" fontId="3" fillId="2" borderId="0" xfId="0" applyFont="1" applyFill="1" applyAlignment="1">
      <alignment vertical="center"/>
    </xf>
    <xf numFmtId="0" fontId="10" fillId="2" borderId="3" xfId="0" quotePrefix="1" applyNumberFormat="1" applyFont="1" applyFill="1" applyBorder="1" applyAlignment="1">
      <alignment horizontal="left" vertical="center" wrapText="1"/>
    </xf>
    <xf numFmtId="0" fontId="10" fillId="2" borderId="3" xfId="0" quotePrefix="1" applyNumberFormat="1" applyFont="1" applyFill="1" applyBorder="1" applyAlignment="1">
      <alignment horizontal="center" vertical="center"/>
    </xf>
    <xf numFmtId="3" fontId="3" fillId="2" borderId="3" xfId="0" applyNumberFormat="1" applyFont="1" applyFill="1" applyBorder="1" applyAlignment="1">
      <alignment horizontal="center" vertical="center"/>
    </xf>
    <xf numFmtId="165" fontId="3" fillId="0" borderId="3" xfId="1" applyNumberFormat="1" applyFont="1" applyBorder="1" applyAlignment="1">
      <alignment horizontal="center" vertical="center"/>
    </xf>
    <xf numFmtId="0" fontId="8" fillId="4" borderId="3" xfId="0" applyNumberFormat="1" applyFont="1" applyFill="1" applyBorder="1" applyAlignment="1">
      <alignment vertical="center"/>
    </xf>
    <xf numFmtId="0" fontId="8" fillId="4" borderId="3" xfId="0" applyNumberFormat="1" applyFont="1" applyFill="1" applyBorder="1" applyAlignment="1">
      <alignment horizontal="center" vertical="center"/>
    </xf>
    <xf numFmtId="165" fontId="11" fillId="4" borderId="3" xfId="1" applyNumberFormat="1" applyFont="1" applyFill="1" applyBorder="1" applyAlignment="1">
      <alignment horizontal="center" vertical="center"/>
    </xf>
    <xf numFmtId="0" fontId="2" fillId="2" borderId="3" xfId="0" applyNumberFormat="1" applyFont="1" applyFill="1" applyBorder="1" applyAlignment="1">
      <alignment vertical="center"/>
    </xf>
    <xf numFmtId="43" fontId="3" fillId="2" borderId="3" xfId="0" applyNumberFormat="1" applyFont="1" applyFill="1" applyBorder="1" applyAlignment="1">
      <alignment horizontal="center" vertical="center"/>
    </xf>
    <xf numFmtId="0" fontId="3" fillId="0" borderId="0" xfId="0" applyNumberFormat="1" applyFont="1" applyAlignment="1">
      <alignment vertical="center"/>
    </xf>
    <xf numFmtId="0" fontId="10" fillId="0" borderId="0" xfId="0" quotePrefix="1" applyNumberFormat="1" applyFont="1" applyFill="1" applyBorder="1" applyAlignment="1">
      <alignment horizontal="center" vertical="center"/>
    </xf>
    <xf numFmtId="165" fontId="6" fillId="0" borderId="0" xfId="1" applyNumberFormat="1" applyFont="1" applyBorder="1" applyAlignment="1">
      <alignment horizontal="center" vertical="center"/>
    </xf>
    <xf numFmtId="0" fontId="8" fillId="6" borderId="3" xfId="0" applyNumberFormat="1" applyFont="1" applyFill="1" applyBorder="1" applyAlignment="1">
      <alignment horizontal="center" vertical="center"/>
    </xf>
    <xf numFmtId="0" fontId="3" fillId="0" borderId="3" xfId="0" applyNumberFormat="1" applyFont="1" applyBorder="1" applyAlignment="1">
      <alignment horizontal="center" vertical="center"/>
    </xf>
    <xf numFmtId="0" fontId="10" fillId="2" borderId="3" xfId="0" quotePrefix="1" applyNumberFormat="1" applyFont="1" applyFill="1" applyBorder="1" applyAlignment="1">
      <alignment horizontal="left" vertical="center"/>
    </xf>
    <xf numFmtId="0" fontId="3" fillId="2" borderId="3" xfId="0" applyNumberFormat="1" applyFont="1" applyFill="1" applyBorder="1" applyAlignment="1">
      <alignment horizontal="center" vertical="center"/>
    </xf>
    <xf numFmtId="0" fontId="2" fillId="2" borderId="0" xfId="0" applyNumberFormat="1" applyFont="1" applyFill="1" applyAlignment="1">
      <alignment vertical="center"/>
    </xf>
    <xf numFmtId="0" fontId="3" fillId="2" borderId="0" xfId="0" applyNumberFormat="1" applyFont="1" applyFill="1" applyAlignment="1">
      <alignment horizontal="center" vertical="center"/>
    </xf>
    <xf numFmtId="164" fontId="3" fillId="2" borderId="0" xfId="1" applyNumberFormat="1" applyFont="1" applyFill="1" applyAlignment="1">
      <alignment horizontal="center" vertical="center"/>
    </xf>
    <xf numFmtId="165" fontId="6" fillId="2" borderId="3" xfId="1" applyNumberFormat="1" applyFont="1" applyFill="1" applyBorder="1" applyAlignment="1">
      <alignment horizontal="center" vertical="center"/>
    </xf>
    <xf numFmtId="165" fontId="6" fillId="2" borderId="0" xfId="1" applyNumberFormat="1" applyFont="1" applyFill="1" applyBorder="1" applyAlignment="1">
      <alignment horizontal="center" vertical="center"/>
    </xf>
    <xf numFmtId="0" fontId="2" fillId="0" borderId="0" xfId="0" quotePrefix="1" applyNumberFormat="1" applyFont="1" applyBorder="1" applyAlignment="1">
      <alignment vertical="center"/>
    </xf>
    <xf numFmtId="0" fontId="10" fillId="0" borderId="0" xfId="0" quotePrefix="1" applyNumberFormat="1" applyFont="1" applyFill="1" applyBorder="1" applyAlignment="1">
      <alignment horizontal="left" vertical="center"/>
    </xf>
    <xf numFmtId="0" fontId="3" fillId="0" borderId="0" xfId="0" applyNumberFormat="1" applyFont="1" applyBorder="1" applyAlignment="1">
      <alignment horizontal="center" vertical="center"/>
    </xf>
    <xf numFmtId="0" fontId="3" fillId="0" borderId="0" xfId="0" applyFont="1" applyFill="1" applyAlignment="1">
      <alignment vertical="center"/>
    </xf>
    <xf numFmtId="0" fontId="8" fillId="0" borderId="0" xfId="0" applyNumberFormat="1" applyFont="1" applyFill="1" applyBorder="1" applyAlignment="1">
      <alignment horizontal="left" vertical="center"/>
    </xf>
    <xf numFmtId="0" fontId="8" fillId="0" borderId="0" xfId="0" applyNumberFormat="1" applyFont="1" applyFill="1" applyBorder="1" applyAlignment="1">
      <alignment horizontal="center" vertical="center"/>
    </xf>
    <xf numFmtId="165" fontId="8" fillId="0" borderId="0" xfId="1" applyNumberFormat="1" applyFont="1" applyFill="1" applyBorder="1" applyAlignment="1">
      <alignment horizontal="center" vertical="center"/>
    </xf>
    <xf numFmtId="0" fontId="3" fillId="0" borderId="0" xfId="0" applyFont="1" applyFill="1" applyBorder="1" applyAlignment="1">
      <alignment vertical="center"/>
    </xf>
    <xf numFmtId="0" fontId="14" fillId="4" borderId="3" xfId="0" applyNumberFormat="1" applyFont="1" applyFill="1" applyBorder="1" applyAlignment="1">
      <alignment horizontal="left" vertical="center"/>
    </xf>
    <xf numFmtId="0" fontId="10" fillId="0" borderId="3" xfId="0" quotePrefix="1" applyNumberFormat="1" applyFont="1" applyFill="1" applyBorder="1" applyAlignment="1">
      <alignment horizontal="left" vertical="center" wrapText="1"/>
    </xf>
    <xf numFmtId="0" fontId="3" fillId="0" borderId="0" xfId="0" applyFont="1" applyFill="1" applyBorder="1" applyAlignment="1">
      <alignment vertical="center" wrapText="1"/>
    </xf>
    <xf numFmtId="0" fontId="3" fillId="2" borderId="0" xfId="0" applyFont="1" applyFill="1" applyBorder="1" applyAlignment="1">
      <alignment vertical="center"/>
    </xf>
    <xf numFmtId="0" fontId="3" fillId="0" borderId="3" xfId="0" applyNumberFormat="1" applyFont="1" applyFill="1" applyBorder="1" applyAlignment="1">
      <alignment horizontal="center" vertical="center"/>
    </xf>
    <xf numFmtId="0" fontId="3" fillId="0" borderId="0" xfId="0" applyNumberFormat="1" applyFont="1" applyFill="1" applyAlignment="1">
      <alignment vertical="center" wrapText="1"/>
    </xf>
    <xf numFmtId="0" fontId="3" fillId="0" borderId="0" xfId="0" applyNumberFormat="1" applyFont="1" applyFill="1" applyAlignment="1">
      <alignment horizontal="center" vertical="center"/>
    </xf>
    <xf numFmtId="164" fontId="3" fillId="0" borderId="0" xfId="1" applyNumberFormat="1" applyFont="1" applyFill="1" applyAlignment="1">
      <alignment horizontal="center" vertical="center"/>
    </xf>
    <xf numFmtId="165" fontId="6" fillId="0" borderId="3" xfId="1" applyNumberFormat="1" applyFont="1" applyFill="1" applyBorder="1" applyAlignment="1">
      <alignment horizontal="center" vertical="center"/>
    </xf>
    <xf numFmtId="0" fontId="6" fillId="0" borderId="0" xfId="0" quotePrefix="1" applyNumberFormat="1" applyFont="1" applyFill="1" applyBorder="1" applyAlignment="1">
      <alignment horizontal="center" vertical="center" wrapText="1"/>
    </xf>
    <xf numFmtId="165" fontId="6" fillId="0" borderId="0" xfId="1" quotePrefix="1" applyNumberFormat="1" applyFont="1" applyFill="1" applyBorder="1" applyAlignment="1">
      <alignment horizontal="center" vertical="center" wrapText="1"/>
    </xf>
    <xf numFmtId="0" fontId="8" fillId="4" borderId="1" xfId="0" applyNumberFormat="1" applyFont="1" applyFill="1" applyBorder="1" applyAlignment="1">
      <alignment vertical="center"/>
    </xf>
    <xf numFmtId="0" fontId="8" fillId="4" borderId="1" xfId="0" applyNumberFormat="1" applyFont="1" applyFill="1" applyBorder="1" applyAlignment="1">
      <alignment horizontal="center" vertical="center"/>
    </xf>
    <xf numFmtId="165" fontId="8" fillId="4" borderId="1" xfId="1" applyNumberFormat="1" applyFont="1" applyFill="1" applyBorder="1" applyAlignment="1">
      <alignment horizontal="center" vertical="center"/>
    </xf>
    <xf numFmtId="0" fontId="3" fillId="0" borderId="3" xfId="0"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5" xfId="0" applyNumberFormat="1" applyFont="1" applyBorder="1" applyAlignment="1">
      <alignment horizontal="center" vertical="center"/>
    </xf>
    <xf numFmtId="0" fontId="5" fillId="3" borderId="1" xfId="0" applyNumberFormat="1" applyFont="1" applyFill="1" applyBorder="1" applyAlignment="1">
      <alignment horizontal="center" vertical="center" wrapText="1"/>
    </xf>
    <xf numFmtId="164" fontId="5" fillId="3" borderId="3" xfId="1" applyNumberFormat="1" applyFont="1" applyFill="1" applyBorder="1" applyAlignment="1">
      <alignment horizontal="center" vertical="center" wrapText="1"/>
    </xf>
    <xf numFmtId="0" fontId="5" fillId="3" borderId="4" xfId="0" applyNumberFormat="1" applyFont="1" applyFill="1" applyBorder="1" applyAlignment="1">
      <alignment horizontal="center" vertical="center" wrapText="1"/>
    </xf>
    <xf numFmtId="0" fontId="2" fillId="0" borderId="0" xfId="0" applyNumberFormat="1" applyFont="1" applyAlignment="1">
      <alignment horizontal="center" vertical="center"/>
    </xf>
    <xf numFmtId="0" fontId="8" fillId="5" borderId="3" xfId="0" quotePrefix="1" applyNumberFormat="1" applyFont="1" applyFill="1" applyBorder="1" applyAlignment="1">
      <alignment horizontal="center" vertical="center" wrapText="1"/>
    </xf>
    <xf numFmtId="0" fontId="8" fillId="5" borderId="3" xfId="0" applyNumberFormat="1" applyFont="1" applyFill="1" applyBorder="1" applyAlignment="1">
      <alignment horizontal="left" vertical="center" wrapText="1"/>
    </xf>
    <xf numFmtId="0" fontId="9" fillId="5" borderId="3" xfId="0" quotePrefix="1" applyNumberFormat="1" applyFont="1" applyFill="1" applyBorder="1" applyAlignment="1">
      <alignment horizontal="center" vertical="center" wrapText="1"/>
    </xf>
    <xf numFmtId="164" fontId="9" fillId="5" borderId="3" xfId="1" quotePrefix="1" applyNumberFormat="1" applyFont="1" applyFill="1" applyBorder="1" applyAlignment="1">
      <alignment horizontal="center" vertical="center" wrapText="1"/>
    </xf>
    <xf numFmtId="165" fontId="9" fillId="5" borderId="3" xfId="1" quotePrefix="1" applyNumberFormat="1" applyFont="1" applyFill="1" applyBorder="1" applyAlignment="1">
      <alignment horizontal="center" vertical="center" wrapText="1"/>
    </xf>
    <xf numFmtId="0" fontId="8" fillId="5" borderId="3" xfId="0" applyNumberFormat="1" applyFont="1" applyFill="1" applyBorder="1" applyAlignment="1">
      <alignment horizontal="center" vertical="center" wrapText="1"/>
    </xf>
    <xf numFmtId="0" fontId="9" fillId="5" borderId="3" xfId="0" applyNumberFormat="1" applyFont="1" applyFill="1" applyBorder="1" applyAlignment="1">
      <alignment horizontal="left" vertical="center"/>
    </xf>
    <xf numFmtId="0" fontId="8" fillId="0" borderId="0" xfId="0" applyNumberFormat="1" applyFont="1" applyFill="1" applyBorder="1" applyAlignment="1">
      <alignment horizontal="center" vertical="center" wrapText="1"/>
    </xf>
    <xf numFmtId="0" fontId="9" fillId="0" borderId="0" xfId="0" applyNumberFormat="1" applyFont="1" applyFill="1" applyBorder="1" applyAlignment="1">
      <alignment horizontal="left" vertical="center" wrapText="1"/>
    </xf>
    <xf numFmtId="0" fontId="9" fillId="0" borderId="0" xfId="0" quotePrefix="1" applyNumberFormat="1" applyFont="1" applyFill="1" applyBorder="1" applyAlignment="1">
      <alignment horizontal="center" vertical="center" wrapText="1"/>
    </xf>
    <xf numFmtId="164" fontId="9" fillId="0" borderId="0" xfId="1" quotePrefix="1" applyNumberFormat="1" applyFont="1" applyFill="1" applyBorder="1" applyAlignment="1">
      <alignment horizontal="center" vertical="center" wrapText="1"/>
    </xf>
    <xf numFmtId="165" fontId="9" fillId="0" borderId="0" xfId="1" quotePrefix="1" applyNumberFormat="1" applyFont="1" applyFill="1" applyBorder="1" applyAlignment="1">
      <alignment horizontal="center" vertical="center" wrapText="1"/>
    </xf>
    <xf numFmtId="0" fontId="7" fillId="0" borderId="0" xfId="0" applyNumberFormat="1" applyFont="1" applyAlignment="1">
      <alignment horizontal="center" vertical="center"/>
    </xf>
    <xf numFmtId="0" fontId="3" fillId="0" borderId="0" xfId="0" applyFont="1" applyAlignment="1">
      <alignment horizontal="center" vertical="center"/>
    </xf>
    <xf numFmtId="164" fontId="16" fillId="0" borderId="0" xfId="1" applyNumberFormat="1" applyFont="1" applyAlignment="1">
      <alignment horizontal="center" vertical="center" wrapText="1"/>
    </xf>
    <xf numFmtId="165" fontId="9" fillId="7" borderId="3" xfId="1" quotePrefix="1" applyNumberFormat="1" applyFont="1" applyFill="1" applyBorder="1" applyAlignment="1">
      <alignment horizontal="center" vertical="center" wrapText="1"/>
    </xf>
    <xf numFmtId="164" fontId="9" fillId="0" borderId="0" xfId="1" applyNumberFormat="1" applyFont="1" applyAlignment="1">
      <alignment horizontal="center" vertical="center"/>
    </xf>
    <xf numFmtId="165" fontId="9" fillId="2" borderId="3" xfId="1" quotePrefix="1" applyNumberFormat="1" applyFont="1" applyFill="1" applyBorder="1" applyAlignment="1">
      <alignment horizontal="center" vertical="center" wrapText="1"/>
    </xf>
    <xf numFmtId="164" fontId="17" fillId="0" borderId="0" xfId="1" applyNumberFormat="1" applyFont="1" applyAlignment="1">
      <alignment horizontal="center" vertical="center"/>
    </xf>
    <xf numFmtId="165" fontId="9" fillId="8" borderId="3" xfId="1" quotePrefix="1" applyNumberFormat="1" applyFont="1" applyFill="1" applyBorder="1" applyAlignment="1">
      <alignment horizontal="center" vertical="center" wrapText="1"/>
    </xf>
    <xf numFmtId="0" fontId="10" fillId="0" borderId="3" xfId="0" quotePrefix="1" applyFont="1" applyBorder="1" applyAlignment="1">
      <alignment horizontal="left" vertical="center"/>
    </xf>
    <xf numFmtId="49" fontId="9" fillId="5" borderId="2" xfId="0" applyNumberFormat="1" applyFont="1" applyFill="1" applyBorder="1" applyAlignment="1">
      <alignment horizontal="center" vertical="top" wrapText="1"/>
    </xf>
    <xf numFmtId="0" fontId="9" fillId="5" borderId="3" xfId="0" quotePrefix="1" applyFont="1" applyFill="1" applyBorder="1" applyAlignment="1">
      <alignment horizontal="left" vertical="center"/>
    </xf>
    <xf numFmtId="0" fontId="9" fillId="5" borderId="3" xfId="0" quotePrefix="1" applyFont="1" applyFill="1" applyBorder="1" applyAlignment="1">
      <alignment horizontal="center" vertical="center"/>
    </xf>
    <xf numFmtId="0" fontId="2" fillId="0" borderId="3" xfId="0" applyFont="1" applyBorder="1" applyAlignment="1">
      <alignment horizontal="center" vertical="center"/>
    </xf>
    <xf numFmtId="0" fontId="10" fillId="0" borderId="3" xfId="0" quotePrefix="1" applyFont="1" applyBorder="1" applyAlignment="1">
      <alignment horizontal="center" vertical="center"/>
    </xf>
    <xf numFmtId="0" fontId="3" fillId="0" borderId="3"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3" borderId="1" xfId="0" applyNumberFormat="1" applyFont="1" applyFill="1" applyBorder="1" applyAlignment="1">
      <alignment horizontal="center" vertical="center" wrapText="1"/>
    </xf>
    <xf numFmtId="0" fontId="5" fillId="3" borderId="4" xfId="0" applyNumberFormat="1" applyFont="1" applyFill="1" applyBorder="1" applyAlignment="1">
      <alignment horizontal="center" vertical="center" wrapText="1"/>
    </xf>
    <xf numFmtId="0" fontId="2" fillId="0" borderId="3" xfId="0" quotePrefix="1" applyNumberFormat="1" applyFont="1" applyBorder="1" applyAlignment="1">
      <alignment horizontal="center" vertical="top" wrapText="1"/>
    </xf>
    <xf numFmtId="0" fontId="2" fillId="0" borderId="3" xfId="0" quotePrefix="1" applyNumberFormat="1" applyFont="1" applyBorder="1" applyAlignment="1">
      <alignment horizontal="center" vertical="center"/>
    </xf>
    <xf numFmtId="0" fontId="2" fillId="0" borderId="3" xfId="0" applyNumberFormat="1" applyFont="1" applyBorder="1" applyAlignment="1">
      <alignment horizontal="center" vertical="center"/>
    </xf>
    <xf numFmtId="0" fontId="2" fillId="2" borderId="3" xfId="0" applyNumberFormat="1" applyFont="1" applyFill="1" applyBorder="1" applyAlignment="1">
      <alignment horizontal="center" vertical="center"/>
    </xf>
    <xf numFmtId="0" fontId="2" fillId="2" borderId="0" xfId="0" applyNumberFormat="1" applyFont="1" applyFill="1" applyAlignment="1">
      <alignment horizontal="center" vertical="center"/>
    </xf>
    <xf numFmtId="0" fontId="2" fillId="2" borderId="3" xfId="0" quotePrefix="1" applyNumberFormat="1" applyFont="1" applyFill="1" applyBorder="1" applyAlignment="1">
      <alignment horizontal="center" vertical="center"/>
    </xf>
    <xf numFmtId="0" fontId="13" fillId="0" borderId="3" xfId="2" quotePrefix="1" applyFont="1" applyBorder="1" applyAlignment="1">
      <alignment horizontal="center"/>
    </xf>
    <xf numFmtId="0" fontId="2" fillId="0" borderId="3" xfId="0" quotePrefix="1" applyNumberFormat="1" applyFont="1" applyFill="1" applyBorder="1" applyAlignment="1">
      <alignment horizontal="center" vertical="center"/>
    </xf>
    <xf numFmtId="0" fontId="2" fillId="0" borderId="0" xfId="0" applyNumberFormat="1" applyFont="1" applyFill="1" applyAlignment="1">
      <alignment horizontal="center" vertical="center"/>
    </xf>
    <xf numFmtId="0" fontId="2" fillId="0" borderId="0" xfId="0" applyNumberFormat="1" applyFont="1" applyBorder="1" applyAlignment="1">
      <alignment horizontal="center" vertical="center"/>
    </xf>
    <xf numFmtId="0" fontId="15" fillId="0" borderId="3" xfId="0" applyNumberFormat="1" applyFont="1" applyBorder="1" applyAlignment="1">
      <alignment horizontal="center" vertical="top" wrapText="1"/>
    </xf>
    <xf numFmtId="0" fontId="2" fillId="0" borderId="3" xfId="0" applyNumberFormat="1" applyFont="1" applyFill="1" applyBorder="1" applyAlignment="1">
      <alignment horizontal="center" vertical="center"/>
    </xf>
  </cellXfs>
  <cellStyles count="3">
    <cellStyle name="Milliers" xfId="1" builtinId="3"/>
    <cellStyle name="Normal" xfId="0" builtinId="0"/>
    <cellStyle name="Normal_Feuil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Work\2019\UNICEF\BETATAO\APD\_Projet\1_Androy\30_09_14\CNO\00-BP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sheetName val="canalisation"/>
      <sheetName val="Feuil1"/>
      <sheetName val="variante_1 AEPG (2)"/>
      <sheetName val="BPU_AP"/>
      <sheetName val="REFERENCE"/>
      <sheetName val="reservoir"/>
      <sheetName val="reservoir2"/>
      <sheetName val="reservoir3"/>
      <sheetName val="RECAP"/>
      <sheetName val="variante_1 AEPG"/>
      <sheetName val="variante_2 PUITS"/>
      <sheetName val="variante_3 PUITS"/>
      <sheetName val="PUITS_VAR1"/>
      <sheetName val="FORAGE_VAR3"/>
      <sheetName val="BDE"/>
    </sheetNames>
    <sheetDataSet>
      <sheetData sheetId="0" refreshError="1">
        <row r="2">
          <cell r="C2" t="str">
            <v>VARIANTE</v>
          </cell>
          <cell r="D2" t="str">
            <v>variante1</v>
          </cell>
          <cell r="E2">
            <v>0</v>
          </cell>
          <cell r="F2">
            <v>0</v>
          </cell>
          <cell r="G2">
            <v>0</v>
          </cell>
          <cell r="H2">
            <v>0</v>
          </cell>
        </row>
        <row r="3">
          <cell r="C3" t="str">
            <v>CODE</v>
          </cell>
          <cell r="D3" t="str">
            <v>DESIGNATION</v>
          </cell>
          <cell r="E3" t="str">
            <v>UNITE</v>
          </cell>
          <cell r="F3" t="str">
            <v>PRIX UNITAIRE</v>
          </cell>
          <cell r="G3">
            <v>0</v>
          </cell>
          <cell r="H3">
            <v>0</v>
          </cell>
        </row>
        <row r="4">
          <cell r="C4">
            <v>0</v>
          </cell>
          <cell r="D4" t="str">
            <v>FOURNITURE ET POSE DE</v>
          </cell>
          <cell r="E4">
            <v>0</v>
          </cell>
          <cell r="F4" t="str">
            <v>En Ariary</v>
          </cell>
          <cell r="G4" t="str">
            <v>En Euros</v>
          </cell>
          <cell r="H4">
            <v>0</v>
          </cell>
        </row>
        <row r="5">
          <cell r="C5">
            <v>0</v>
          </cell>
          <cell r="D5">
            <v>0</v>
          </cell>
          <cell r="E5">
            <v>0</v>
          </cell>
          <cell r="F5">
            <v>0</v>
          </cell>
          <cell r="G5">
            <v>0</v>
          </cell>
          <cell r="H5">
            <v>0</v>
          </cell>
        </row>
        <row r="6">
          <cell r="C6" t="str">
            <v>000</v>
          </cell>
          <cell r="D6" t="str">
            <v>SERIE 000 - INSTALLATIONS ET TRAVAUX GENERAUX</v>
          </cell>
          <cell r="E6">
            <v>0</v>
          </cell>
          <cell r="F6">
            <v>0</v>
          </cell>
          <cell r="G6">
            <v>0</v>
          </cell>
          <cell r="H6" t="str">
            <v>PRIX TOTAL</v>
          </cell>
        </row>
        <row r="7">
          <cell r="C7">
            <v>0</v>
          </cell>
          <cell r="D7">
            <v>0</v>
          </cell>
          <cell r="E7">
            <v>0</v>
          </cell>
          <cell r="F7">
            <v>0</v>
          </cell>
          <cell r="G7">
            <v>0</v>
          </cell>
          <cell r="H7" t="str">
            <v>En Ariary</v>
          </cell>
        </row>
        <row r="8">
          <cell r="C8" t="str">
            <v>001</v>
          </cell>
          <cell r="D8" t="str">
            <v>Installation et replis de chantier</v>
          </cell>
          <cell r="E8">
            <v>0</v>
          </cell>
          <cell r="F8">
            <v>0</v>
          </cell>
          <cell r="G8">
            <v>0</v>
          </cell>
        </row>
        <row r="9">
          <cell r="C9" t="str">
            <v>001-1</v>
          </cell>
          <cell r="D9" t="str">
            <v>Installation et replis du chantier P6-Ampotaka</v>
          </cell>
          <cell r="E9" t="str">
            <v>Ens.</v>
          </cell>
          <cell r="F9">
            <v>5313000000.000001</v>
          </cell>
          <cell r="G9">
            <v>1610000.0000000002</v>
          </cell>
        </row>
        <row r="10">
          <cell r="C10" t="str">
            <v>001-2</v>
          </cell>
          <cell r="D10" t="str">
            <v>Installation et replis du chantier P7-Antsira</v>
          </cell>
          <cell r="E10" t="str">
            <v>Ens.</v>
          </cell>
          <cell r="F10">
            <v>554400000.00000012</v>
          </cell>
          <cell r="G10">
            <v>168000.00000000003</v>
          </cell>
        </row>
        <row r="11">
          <cell r="C11" t="str">
            <v>001-3</v>
          </cell>
          <cell r="D11" t="str">
            <v>Installation et replis du chantier P8-Bemamba</v>
          </cell>
          <cell r="E11" t="str">
            <v>Ens.</v>
          </cell>
          <cell r="F11">
            <v>7392000000</v>
          </cell>
          <cell r="G11">
            <v>2240000</v>
          </cell>
          <cell r="H11">
            <v>5125250</v>
          </cell>
        </row>
        <row r="12">
          <cell r="C12" t="str">
            <v>001-4</v>
          </cell>
          <cell r="D12" t="str">
            <v>Installation et replis du chantier P41-Bekitro</v>
          </cell>
          <cell r="E12" t="str">
            <v>Ens.</v>
          </cell>
          <cell r="F12">
            <v>50820000.000000007</v>
          </cell>
          <cell r="G12">
            <v>15400.000000000002</v>
          </cell>
          <cell r="H12">
            <v>1053000</v>
          </cell>
        </row>
        <row r="13">
          <cell r="C13" t="str">
            <v>001-5</v>
          </cell>
          <cell r="D13" t="str">
            <v>Installation et replis du chantier P42-Andalanatosy</v>
          </cell>
          <cell r="E13" t="str">
            <v>Ens.</v>
          </cell>
          <cell r="F13">
            <v>34650000.000000007</v>
          </cell>
          <cell r="G13">
            <v>10500.000000000002</v>
          </cell>
          <cell r="H13">
            <v>1026400</v>
          </cell>
        </row>
        <row r="14">
          <cell r="C14" t="str">
            <v>001-6</v>
          </cell>
          <cell r="D14" t="str">
            <v>Installation et replis du chantier P43-Beraketa</v>
          </cell>
          <cell r="E14" t="str">
            <v>Ens.</v>
          </cell>
          <cell r="F14">
            <v>46200000.000000007</v>
          </cell>
          <cell r="G14">
            <v>14000.000000000002</v>
          </cell>
          <cell r="H14">
            <v>2800000</v>
          </cell>
        </row>
        <row r="15">
          <cell r="C15" t="str">
            <v>001-7</v>
          </cell>
          <cell r="D15" t="str">
            <v>Installation et replis du chantier P44-Antanimora</v>
          </cell>
          <cell r="E15" t="str">
            <v>Ens.</v>
          </cell>
          <cell r="F15">
            <v>36960000.000000007</v>
          </cell>
          <cell r="G15">
            <v>11200.000000000002</v>
          </cell>
          <cell r="H15">
            <v>193850</v>
          </cell>
        </row>
        <row r="16">
          <cell r="C16" t="str">
            <v>001-8</v>
          </cell>
          <cell r="D16" t="str">
            <v>Installation et replis du chantier P45-Maroaloka</v>
          </cell>
          <cell r="E16" t="str">
            <v>Ens.</v>
          </cell>
          <cell r="F16">
            <v>23100000.000000004</v>
          </cell>
          <cell r="G16">
            <v>7000.0000000000009</v>
          </cell>
          <cell r="H16">
            <v>52000</v>
          </cell>
        </row>
        <row r="17">
          <cell r="C17" t="str">
            <v>001-9</v>
          </cell>
          <cell r="D17" t="str">
            <v>Installation et replis du chantier P46-Manakoliva</v>
          </cell>
          <cell r="E17" t="str">
            <v>Ens.</v>
          </cell>
          <cell r="F17">
            <v>11550000.000000002</v>
          </cell>
          <cell r="G17">
            <v>3500.0000000000005</v>
          </cell>
          <cell r="H17">
            <v>5125250</v>
          </cell>
        </row>
        <row r="18">
          <cell r="C18" t="str">
            <v>001-10</v>
          </cell>
          <cell r="D18" t="str">
            <v>Installation et replis du chantier P3 - AEP Solaire</v>
          </cell>
          <cell r="E18" t="str">
            <v>Ens.</v>
          </cell>
          <cell r="F18">
            <v>18480000.000000004</v>
          </cell>
          <cell r="G18">
            <v>5600.0000000000009</v>
          </cell>
        </row>
        <row r="19">
          <cell r="C19" t="str">
            <v>001-11</v>
          </cell>
          <cell r="D19" t="str">
            <v>Installation et replis de chantier P5 - AEP-solaire et dessalement</v>
          </cell>
          <cell r="E19" t="str">
            <v>Ens.</v>
          </cell>
          <cell r="F19">
            <v>22176000.000000004</v>
          </cell>
          <cell r="G19">
            <v>6720.0000000000009</v>
          </cell>
        </row>
        <row r="20">
          <cell r="C20" t="str">
            <v>001-12</v>
          </cell>
          <cell r="D20" t="str">
            <v>Installation et replis de chantier P2 -Remplacement PMH</v>
          </cell>
          <cell r="E20" t="str">
            <v>Ens.</v>
          </cell>
          <cell r="F20">
            <v>23100000.000000004</v>
          </cell>
          <cell r="G20">
            <v>7000.0000000000009</v>
          </cell>
          <cell r="H20">
            <v>4470950.6985489652</v>
          </cell>
        </row>
        <row r="21">
          <cell r="C21" t="str">
            <v>001-13</v>
          </cell>
          <cell r="D21" t="str">
            <v>Installation et replis de chantier P1 -Ambovombe</v>
          </cell>
          <cell r="E21" t="str">
            <v>Ens.</v>
          </cell>
          <cell r="F21">
            <v>23100000.000000004</v>
          </cell>
          <cell r="G21">
            <v>7000.0000000000009</v>
          </cell>
          <cell r="H21">
            <v>4109179.3</v>
          </cell>
          <cell r="I21">
            <v>0</v>
          </cell>
          <cell r="J21">
            <v>0</v>
          </cell>
          <cell r="K21">
            <v>0</v>
          </cell>
          <cell r="L21">
            <v>0</v>
          </cell>
        </row>
        <row r="22">
          <cell r="C22" t="str">
            <v>001-14</v>
          </cell>
          <cell r="D22" t="str">
            <v>Installation et replis de chantier pour la construction des sites de production de chlore</v>
          </cell>
          <cell r="E22" t="str">
            <v>Ens.</v>
          </cell>
          <cell r="F22">
            <v>8679000</v>
          </cell>
          <cell r="G22">
            <v>2630</v>
          </cell>
          <cell r="H22">
            <v>0</v>
          </cell>
          <cell r="I22">
            <v>0</v>
          </cell>
          <cell r="J22">
            <v>0</v>
          </cell>
          <cell r="K22">
            <v>0</v>
          </cell>
        </row>
        <row r="23">
          <cell r="C23">
            <v>0</v>
          </cell>
          <cell r="D23">
            <v>0</v>
          </cell>
          <cell r="E23">
            <v>0</v>
          </cell>
          <cell r="F23">
            <v>0</v>
          </cell>
          <cell r="G23">
            <v>0</v>
          </cell>
          <cell r="H23">
            <v>118440</v>
          </cell>
        </row>
        <row r="24">
          <cell r="C24" t="str">
            <v>002</v>
          </cell>
          <cell r="D24" t="str">
            <v>Balisage et protection de l’emprise des travaux</v>
          </cell>
          <cell r="E24">
            <v>0</v>
          </cell>
          <cell r="F24">
            <v>0</v>
          </cell>
          <cell r="G24">
            <v>0</v>
          </cell>
          <cell r="H24">
            <v>164400</v>
          </cell>
        </row>
        <row r="25">
          <cell r="C25" t="str">
            <v>002-1</v>
          </cell>
          <cell r="D25" t="str">
            <v>Balisage et protection emprise chantier P6-Ampotaka</v>
          </cell>
          <cell r="E25" t="str">
            <v>Ens.</v>
          </cell>
          <cell r="F25">
            <v>39600000</v>
          </cell>
          <cell r="G25">
            <v>12000</v>
          </cell>
          <cell r="H25">
            <v>36570.799999999996</v>
          </cell>
        </row>
        <row r="26">
          <cell r="C26" t="str">
            <v>002-2</v>
          </cell>
          <cell r="D26" t="str">
            <v>Balisage et protection emprise du chantier P7-Antsira</v>
          </cell>
          <cell r="E26" t="str">
            <v>Ens.</v>
          </cell>
          <cell r="F26">
            <v>26400000</v>
          </cell>
          <cell r="G26">
            <v>8000</v>
          </cell>
          <cell r="H26">
            <v>125000</v>
          </cell>
        </row>
        <row r="27">
          <cell r="C27" t="str">
            <v>002-3</v>
          </cell>
          <cell r="D27" t="str">
            <v>Balisage et protection emprise du chantier P8-Bemamba</v>
          </cell>
          <cell r="E27" t="str">
            <v>Ens.</v>
          </cell>
          <cell r="F27">
            <v>31350000</v>
          </cell>
          <cell r="G27">
            <v>9500</v>
          </cell>
          <cell r="H27">
            <v>444410.8</v>
          </cell>
        </row>
        <row r="28">
          <cell r="C28" t="str">
            <v>002-4</v>
          </cell>
          <cell r="D28" t="str">
            <v>Balisage et protection emprise du chantier P41-Bekitro</v>
          </cell>
          <cell r="E28" t="str">
            <v>Ens.</v>
          </cell>
          <cell r="F28">
            <v>2739000</v>
          </cell>
          <cell r="G28">
            <v>830</v>
          </cell>
          <cell r="H28">
            <v>0</v>
          </cell>
          <cell r="I28">
            <v>0</v>
          </cell>
          <cell r="J28">
            <v>0</v>
          </cell>
          <cell r="K28">
            <v>0</v>
          </cell>
          <cell r="L28">
            <v>0</v>
          </cell>
        </row>
        <row r="29">
          <cell r="C29" t="str">
            <v>002-5</v>
          </cell>
          <cell r="D29" t="str">
            <v>Balisage et protection emprise du chantier P42-Andalanatosy</v>
          </cell>
          <cell r="E29" t="str">
            <v>Ens.</v>
          </cell>
          <cell r="F29">
            <v>2739000</v>
          </cell>
          <cell r="G29">
            <v>830</v>
          </cell>
          <cell r="H29">
            <v>0</v>
          </cell>
        </row>
        <row r="30">
          <cell r="C30" t="str">
            <v>002-6</v>
          </cell>
          <cell r="D30" t="str">
            <v>Balisage et protection emprise du chantier P43-Beraketa</v>
          </cell>
          <cell r="E30" t="str">
            <v>Ens.</v>
          </cell>
          <cell r="F30">
            <v>2739000</v>
          </cell>
          <cell r="G30">
            <v>830</v>
          </cell>
          <cell r="H30">
            <v>12330.000000000002</v>
          </cell>
        </row>
        <row r="31">
          <cell r="C31" t="str">
            <v>002-7</v>
          </cell>
          <cell r="D31" t="str">
            <v>Balisage et protection emprise du chantier P44-Antanimora</v>
          </cell>
          <cell r="E31" t="str">
            <v>Ens.</v>
          </cell>
          <cell r="F31">
            <v>2739000</v>
          </cell>
          <cell r="G31">
            <v>830</v>
          </cell>
          <cell r="H31">
            <v>22483.200000000001</v>
          </cell>
        </row>
        <row r="32">
          <cell r="C32" t="str">
            <v>002-8</v>
          </cell>
          <cell r="D32" t="str">
            <v>Balisage et protection emprise du chantier P45-Maroaloka</v>
          </cell>
          <cell r="E32" t="str">
            <v>Ens.</v>
          </cell>
          <cell r="F32">
            <v>2739000</v>
          </cell>
          <cell r="G32">
            <v>830</v>
          </cell>
          <cell r="H32">
            <v>1412274.08</v>
          </cell>
        </row>
        <row r="33">
          <cell r="C33" t="str">
            <v>002-9</v>
          </cell>
          <cell r="D33" t="str">
            <v>Balisage et protection emprise du chantier P46-Manakoliva</v>
          </cell>
          <cell r="E33" t="str">
            <v>Ens.</v>
          </cell>
          <cell r="F33">
            <v>2739000</v>
          </cell>
          <cell r="G33">
            <v>830</v>
          </cell>
          <cell r="H33">
            <v>1575055.9999999998</v>
          </cell>
        </row>
        <row r="34">
          <cell r="C34" t="str">
            <v>002-10</v>
          </cell>
          <cell r="D34" t="str">
            <v>balisage et protection emprise chantier P3 - AEP-solaire</v>
          </cell>
          <cell r="E34" t="str">
            <v>Ens.</v>
          </cell>
          <cell r="F34">
            <v>1716000</v>
          </cell>
          <cell r="G34">
            <v>520</v>
          </cell>
          <cell r="H34">
            <v>80879.600000000006</v>
          </cell>
        </row>
        <row r="35">
          <cell r="C35" t="str">
            <v>002-11</v>
          </cell>
          <cell r="D35" t="str">
            <v>balisage et protection emprise chantier P5 - AEP-solaire et dessalement</v>
          </cell>
          <cell r="E35" t="str">
            <v>Ens.</v>
          </cell>
          <cell r="F35">
            <v>1716000</v>
          </cell>
          <cell r="G35">
            <v>520</v>
          </cell>
          <cell r="H35">
            <v>57425.999999999993</v>
          </cell>
        </row>
        <row r="36">
          <cell r="C36" t="str">
            <v>002-12</v>
          </cell>
          <cell r="D36" t="str">
            <v>balisage et protection emprise chantier P1 - Ambovombe</v>
          </cell>
          <cell r="E36" t="str">
            <v>Ens.</v>
          </cell>
          <cell r="F36">
            <v>1716000</v>
          </cell>
          <cell r="G36">
            <v>520</v>
          </cell>
          <cell r="H36">
            <v>133465.5</v>
          </cell>
        </row>
        <row r="37">
          <cell r="C37" t="str">
            <v>002-13</v>
          </cell>
          <cell r="D37" t="str">
            <v>balisage et protection emprise chantier de construction des sites de production de chlore</v>
          </cell>
          <cell r="E37" t="str">
            <v>Ens.</v>
          </cell>
          <cell r="F37">
            <v>1056000</v>
          </cell>
          <cell r="G37">
            <v>320</v>
          </cell>
          <cell r="H37">
            <v>64704.12</v>
          </cell>
        </row>
        <row r="38">
          <cell r="C38">
            <v>0</v>
          </cell>
          <cell r="D38">
            <v>0</v>
          </cell>
          <cell r="E38">
            <v>0</v>
          </cell>
          <cell r="F38">
            <v>0</v>
          </cell>
          <cell r="G38">
            <v>0</v>
          </cell>
          <cell r="H38">
            <v>3358618.5</v>
          </cell>
        </row>
        <row r="39">
          <cell r="C39" t="str">
            <v>003</v>
          </cell>
          <cell r="D39" t="str">
            <v>Reconnaissance, repérage des réseaux</v>
          </cell>
          <cell r="E39">
            <v>0</v>
          </cell>
          <cell r="F39">
            <v>0</v>
          </cell>
          <cell r="G39">
            <v>0</v>
          </cell>
          <cell r="H39">
            <v>0</v>
          </cell>
          <cell r="I39">
            <v>0</v>
          </cell>
          <cell r="J39">
            <v>0</v>
          </cell>
        </row>
        <row r="40">
          <cell r="C40" t="str">
            <v>003-1</v>
          </cell>
          <cell r="D40" t="str">
            <v>Reconnaissance, repérage des réseaux du chantier P6-Ampotaka</v>
          </cell>
          <cell r="E40" t="str">
            <v>Ens.</v>
          </cell>
          <cell r="F40">
            <v>115500000</v>
          </cell>
          <cell r="G40">
            <v>35000</v>
          </cell>
          <cell r="H40">
            <v>0</v>
          </cell>
          <cell r="K40">
            <v>0</v>
          </cell>
          <cell r="L40">
            <v>0</v>
          </cell>
        </row>
        <row r="41">
          <cell r="C41" t="str">
            <v>003-2</v>
          </cell>
          <cell r="D41" t="str">
            <v>Reconnaissance, repérage des réseaux du chantier P7-Antsira</v>
          </cell>
          <cell r="E41" t="str">
            <v>Ens.</v>
          </cell>
          <cell r="F41">
            <v>95700000</v>
          </cell>
          <cell r="G41">
            <v>29000</v>
          </cell>
          <cell r="H41">
            <v>199200</v>
          </cell>
          <cell r="K41">
            <v>0</v>
          </cell>
          <cell r="L41">
            <v>0</v>
          </cell>
        </row>
        <row r="42">
          <cell r="C42" t="str">
            <v>003-3</v>
          </cell>
          <cell r="D42" t="str">
            <v>Reconnaissance, repérage des réseaux du chantier P8-Bemamba</v>
          </cell>
          <cell r="E42" t="str">
            <v>Ens.</v>
          </cell>
          <cell r="F42">
            <v>135300000</v>
          </cell>
          <cell r="G42">
            <v>41000</v>
          </cell>
          <cell r="H42">
            <v>106950</v>
          </cell>
          <cell r="K42">
            <v>0</v>
          </cell>
          <cell r="L42">
            <v>0</v>
          </cell>
        </row>
        <row r="43">
          <cell r="C43" t="str">
            <v>003-4</v>
          </cell>
          <cell r="D43" t="str">
            <v>Reconnaissance, repérage des réseaux du chantier P41-Bekitro</v>
          </cell>
          <cell r="E43" t="str">
            <v>Ens.</v>
          </cell>
          <cell r="F43">
            <v>2706000</v>
          </cell>
          <cell r="G43">
            <v>820</v>
          </cell>
          <cell r="H43">
            <v>306150</v>
          </cell>
          <cell r="K43">
            <v>0</v>
          </cell>
          <cell r="L43">
            <v>0</v>
          </cell>
        </row>
        <row r="44">
          <cell r="C44" t="str">
            <v>003-5</v>
          </cell>
          <cell r="D44" t="str">
            <v>Reconnaissance, repérage des réseaux du chantier P42-Andalanatosy</v>
          </cell>
          <cell r="E44" t="str">
            <v>Ens.</v>
          </cell>
          <cell r="F44">
            <v>2706000</v>
          </cell>
          <cell r="G44">
            <v>820</v>
          </cell>
          <cell r="H44">
            <v>0</v>
          </cell>
          <cell r="K44">
            <v>0</v>
          </cell>
          <cell r="L44">
            <v>0</v>
          </cell>
        </row>
        <row r="45">
          <cell r="C45" t="str">
            <v>003-6</v>
          </cell>
          <cell r="D45" t="str">
            <v>Reconnaissance, repérage des réseaux du chantier P43-Beraketa</v>
          </cell>
          <cell r="E45" t="str">
            <v>Ens.</v>
          </cell>
          <cell r="F45">
            <v>2706000</v>
          </cell>
          <cell r="G45">
            <v>820</v>
          </cell>
          <cell r="H45">
            <v>206875.86206896551</v>
          </cell>
          <cell r="K45">
            <v>0</v>
          </cell>
          <cell r="L45">
            <v>0</v>
          </cell>
        </row>
        <row r="46">
          <cell r="C46" t="str">
            <v>003-7</v>
          </cell>
          <cell r="D46" t="str">
            <v>Reconnaissance, repérage des réseaux du chantier P44-Antanimora</v>
          </cell>
          <cell r="E46" t="str">
            <v>Ens.</v>
          </cell>
          <cell r="F46">
            <v>2706000</v>
          </cell>
          <cell r="G46">
            <v>820</v>
          </cell>
          <cell r="H46">
            <v>0</v>
          </cell>
          <cell r="K46">
            <v>0</v>
          </cell>
          <cell r="L46">
            <v>0</v>
          </cell>
        </row>
        <row r="47">
          <cell r="C47" t="str">
            <v>003-8</v>
          </cell>
          <cell r="D47" t="str">
            <v>Reconnaissance, repérage des réseaux du chantier P45-Maroaloka</v>
          </cell>
          <cell r="E47" t="str">
            <v>Ens.</v>
          </cell>
          <cell r="F47">
            <v>2706000</v>
          </cell>
          <cell r="G47">
            <v>820</v>
          </cell>
          <cell r="H47">
            <v>206875.86206896551</v>
          </cell>
          <cell r="I47">
            <v>0</v>
          </cell>
          <cell r="J47">
            <v>0</v>
          </cell>
          <cell r="K47">
            <v>0</v>
          </cell>
          <cell r="L47">
            <v>0</v>
          </cell>
        </row>
        <row r="48">
          <cell r="C48" t="str">
            <v>003-9</v>
          </cell>
          <cell r="D48" t="str">
            <v>Reconnaissance, repérage des réseaux du chantier P46-Manakoliva</v>
          </cell>
          <cell r="E48" t="str">
            <v>Ens.</v>
          </cell>
          <cell r="F48">
            <v>2706000</v>
          </cell>
          <cell r="G48">
            <v>820</v>
          </cell>
          <cell r="H48">
            <v>0</v>
          </cell>
          <cell r="I48">
            <v>0</v>
          </cell>
          <cell r="J48">
            <v>0</v>
          </cell>
        </row>
        <row r="49">
          <cell r="C49" t="str">
            <v>003-10</v>
          </cell>
          <cell r="D49" t="str">
            <v>Reconnaissance, repérage des réseaux du chantier P3 AEP solaire</v>
          </cell>
          <cell r="E49" t="str">
            <v>Ens.</v>
          </cell>
          <cell r="F49">
            <v>1155000</v>
          </cell>
          <cell r="G49">
            <v>350</v>
          </cell>
          <cell r="H49">
            <v>206875.86206896551</v>
          </cell>
          <cell r="I49">
            <v>0</v>
          </cell>
          <cell r="J49">
            <v>0</v>
          </cell>
          <cell r="K49">
            <v>0</v>
          </cell>
          <cell r="L49">
            <v>0</v>
          </cell>
        </row>
        <row r="50">
          <cell r="C50" t="str">
            <v>003-11</v>
          </cell>
          <cell r="D50" t="str">
            <v>Reconnaissance, repérage des réseaux du chantier P5 AEP solaire et dessalament</v>
          </cell>
          <cell r="E50" t="str">
            <v>Ens.</v>
          </cell>
          <cell r="F50">
            <v>1155000</v>
          </cell>
          <cell r="G50">
            <v>350</v>
          </cell>
          <cell r="H50">
            <v>0</v>
          </cell>
          <cell r="I50">
            <v>0</v>
          </cell>
          <cell r="J50">
            <v>0</v>
          </cell>
          <cell r="K50">
            <v>0</v>
          </cell>
          <cell r="L50">
            <v>0</v>
          </cell>
        </row>
        <row r="51">
          <cell r="C51">
            <v>0</v>
          </cell>
          <cell r="D51">
            <v>0</v>
          </cell>
          <cell r="E51">
            <v>0</v>
          </cell>
          <cell r="F51">
            <v>0</v>
          </cell>
          <cell r="G51">
            <v>0</v>
          </cell>
          <cell r="H51">
            <v>154895.53648000001</v>
          </cell>
          <cell r="I51">
            <v>0</v>
          </cell>
          <cell r="J51">
            <v>0</v>
          </cell>
          <cell r="K51">
            <v>0</v>
          </cell>
          <cell r="L51">
            <v>0</v>
          </cell>
        </row>
        <row r="52">
          <cell r="C52" t="str">
            <v>004</v>
          </cell>
          <cell r="D52" t="str">
            <v xml:space="preserve">Etudes, reconnaissance géophysique et essais de laboratoire </v>
          </cell>
          <cell r="E52">
            <v>0</v>
          </cell>
          <cell r="F52">
            <v>0</v>
          </cell>
          <cell r="G52">
            <v>0</v>
          </cell>
          <cell r="H52">
            <v>0</v>
          </cell>
          <cell r="I52">
            <v>0</v>
          </cell>
          <cell r="J52">
            <v>0</v>
          </cell>
          <cell r="K52">
            <v>0</v>
          </cell>
          <cell r="L52">
            <v>0</v>
          </cell>
        </row>
        <row r="53">
          <cell r="C53" t="str">
            <v>004-1</v>
          </cell>
          <cell r="D53" t="str">
            <v>Etude, reconnaissance géophysique et essai de laboratoire du chantie P6-Ampotaka</v>
          </cell>
          <cell r="E53" t="str">
            <v>Ens.</v>
          </cell>
          <cell r="F53">
            <v>72600000</v>
          </cell>
          <cell r="G53">
            <v>22000</v>
          </cell>
          <cell r="H53">
            <v>20907</v>
          </cell>
          <cell r="I53">
            <v>0</v>
          </cell>
          <cell r="J53">
            <v>0</v>
          </cell>
        </row>
        <row r="54">
          <cell r="C54" t="str">
            <v>004-2</v>
          </cell>
          <cell r="D54" t="str">
            <v>Etude, reconnaissance géophysique et essai de laboratoire du chantier P7-Antsira</v>
          </cell>
          <cell r="E54" t="str">
            <v>Ens.</v>
          </cell>
          <cell r="F54">
            <v>56100000</v>
          </cell>
          <cell r="G54">
            <v>17000</v>
          </cell>
          <cell r="H54">
            <v>36232.116479999997</v>
          </cell>
          <cell r="K54">
            <v>0</v>
          </cell>
          <cell r="L54">
            <v>0</v>
          </cell>
        </row>
        <row r="55">
          <cell r="C55" t="str">
            <v>004-3</v>
          </cell>
          <cell r="D55" t="str">
            <v>Etude, reconnaissance géophysique et essai de laboratoire du chantier P8-Bemamba</v>
          </cell>
          <cell r="E55" t="str">
            <v>Ens.</v>
          </cell>
          <cell r="F55">
            <v>92400000</v>
          </cell>
          <cell r="G55">
            <v>28000</v>
          </cell>
          <cell r="H55">
            <v>57139.116479999997</v>
          </cell>
          <cell r="K55">
            <v>0</v>
          </cell>
          <cell r="L55">
            <v>0</v>
          </cell>
        </row>
        <row r="56">
          <cell r="C56" t="str">
            <v>004-4</v>
          </cell>
          <cell r="D56" t="str">
            <v>Etude, reconnaissance géophysique et essai de laboratoire du chantier P41-Bekitro</v>
          </cell>
          <cell r="E56" t="str">
            <v>Ens.</v>
          </cell>
          <cell r="F56">
            <v>5940000</v>
          </cell>
          <cell r="G56">
            <v>1800</v>
          </cell>
          <cell r="H56">
            <v>0</v>
          </cell>
          <cell r="L56">
            <v>0</v>
          </cell>
        </row>
        <row r="57">
          <cell r="C57" t="str">
            <v>004-5</v>
          </cell>
          <cell r="D57" t="str">
            <v>Etude, reconnaissance géophysique et essai de laboratoire du chantier P42-Andalanatosy</v>
          </cell>
          <cell r="E57" t="str">
            <v>Ens.</v>
          </cell>
          <cell r="F57">
            <v>5940000</v>
          </cell>
          <cell r="G57">
            <v>1800</v>
          </cell>
          <cell r="H57">
            <v>15483.960000000003</v>
          </cell>
          <cell r="I57">
            <v>0</v>
          </cell>
          <cell r="J57">
            <v>0</v>
          </cell>
          <cell r="K57">
            <v>0</v>
          </cell>
          <cell r="L57">
            <v>0</v>
          </cell>
        </row>
        <row r="58">
          <cell r="C58" t="str">
            <v>004-6</v>
          </cell>
          <cell r="D58" t="str">
            <v>Etude, reconnaissance géophysique et essai de laboratoire du chantier P43-Beraketa</v>
          </cell>
          <cell r="E58" t="str">
            <v>Ens.</v>
          </cell>
          <cell r="F58">
            <v>5940000</v>
          </cell>
          <cell r="G58">
            <v>1800</v>
          </cell>
          <cell r="H58">
            <v>22710.78</v>
          </cell>
          <cell r="I58">
            <v>0</v>
          </cell>
          <cell r="J58">
            <v>0</v>
          </cell>
          <cell r="K58">
            <v>0</v>
          </cell>
          <cell r="L58">
            <v>0</v>
          </cell>
        </row>
        <row r="59">
          <cell r="C59" t="str">
            <v>004-7</v>
          </cell>
          <cell r="D59" t="str">
            <v>Etude, reconnaissance géophysique et essai de laboratoire du chantier P44-Antanimora</v>
          </cell>
          <cell r="E59" t="str">
            <v>Ens.</v>
          </cell>
          <cell r="F59">
            <v>5940000</v>
          </cell>
          <cell r="G59">
            <v>1800</v>
          </cell>
          <cell r="H59">
            <v>19350.900000000001</v>
          </cell>
          <cell r="I59">
            <v>0</v>
          </cell>
          <cell r="J59">
            <v>0</v>
          </cell>
          <cell r="K59">
            <v>0</v>
          </cell>
          <cell r="L59">
            <v>0</v>
          </cell>
        </row>
        <row r="60">
          <cell r="C60" t="str">
            <v>004-8</v>
          </cell>
          <cell r="D60" t="str">
            <v>Etude, reconnaissance géophysique et essai de laboratoire du chantier P45-Maroaloka</v>
          </cell>
          <cell r="E60" t="str">
            <v>Ens.</v>
          </cell>
          <cell r="F60">
            <v>5940000</v>
          </cell>
          <cell r="G60">
            <v>1800</v>
          </cell>
          <cell r="H60">
            <v>22710.78</v>
          </cell>
          <cell r="I60">
            <v>0</v>
          </cell>
          <cell r="J60">
            <v>0</v>
          </cell>
          <cell r="K60">
            <v>0</v>
          </cell>
          <cell r="L60">
            <v>0</v>
          </cell>
        </row>
        <row r="61">
          <cell r="C61" t="str">
            <v>004-9</v>
          </cell>
          <cell r="D61" t="str">
            <v>Etude, reconnaissance géophysique et essai de laboratoire du chantier P46-Manakoliva</v>
          </cell>
          <cell r="E61" t="str">
            <v>Ens.</v>
          </cell>
          <cell r="F61">
            <v>5940000</v>
          </cell>
          <cell r="G61">
            <v>1800</v>
          </cell>
          <cell r="H61">
            <v>80256.420000000013</v>
          </cell>
          <cell r="I61">
            <v>0</v>
          </cell>
          <cell r="J61">
            <v>0</v>
          </cell>
          <cell r="K61">
            <v>0</v>
          </cell>
          <cell r="L61">
            <v>0</v>
          </cell>
        </row>
        <row r="62">
          <cell r="C62" t="str">
            <v>004-10</v>
          </cell>
          <cell r="D62" t="str">
            <v>Etude, reconnaissance géophysique et essai de laboratoire du chantier P3 AEP solaire</v>
          </cell>
          <cell r="E62" t="str">
            <v>Ens.</v>
          </cell>
          <cell r="F62">
            <v>2772000</v>
          </cell>
          <cell r="G62">
            <v>840</v>
          </cell>
          <cell r="H62">
            <v>0</v>
          </cell>
          <cell r="I62">
            <v>0</v>
          </cell>
          <cell r="J62">
            <v>0</v>
          </cell>
          <cell r="K62">
            <v>0</v>
          </cell>
          <cell r="L62">
            <v>0</v>
          </cell>
        </row>
        <row r="63">
          <cell r="C63" t="str">
            <v>004-11</v>
          </cell>
          <cell r="D63" t="str">
            <v>Etude, reconnaissance géophysique et essai de laboratoire du chantier P5 AEP solaire et dessalement</v>
          </cell>
          <cell r="E63" t="str">
            <v>Ens.</v>
          </cell>
          <cell r="F63">
            <v>2772000</v>
          </cell>
          <cell r="G63">
            <v>840</v>
          </cell>
          <cell r="H63">
            <v>0</v>
          </cell>
          <cell r="K63">
            <v>0</v>
          </cell>
          <cell r="L63">
            <v>0</v>
          </cell>
        </row>
        <row r="64">
          <cell r="C64" t="str">
            <v>363-12-b</v>
          </cell>
          <cell r="D64" t="str">
            <v>Pose de vanne ¼ de tour galvanisé. 66/76</v>
          </cell>
          <cell r="E64" t="str">
            <v>U</v>
          </cell>
          <cell r="F64">
            <v>2</v>
          </cell>
          <cell r="G64">
            <v>7000</v>
          </cell>
          <cell r="H64">
            <v>14000</v>
          </cell>
          <cell r="I64">
            <v>0</v>
          </cell>
          <cell r="J64">
            <v>0</v>
          </cell>
          <cell r="K64">
            <v>0</v>
          </cell>
          <cell r="L64">
            <v>0</v>
          </cell>
        </row>
        <row r="65">
          <cell r="C65" t="str">
            <v>100</v>
          </cell>
          <cell r="D65" t="str">
            <v>SERIE 100 - TRAVAUX DE CONSTRUCTION DES OUVRAGE DE GENIE CIVIL</v>
          </cell>
          <cell r="E65">
            <v>0</v>
          </cell>
          <cell r="F65">
            <v>0</v>
          </cell>
          <cell r="G65">
            <v>0</v>
          </cell>
          <cell r="H65">
            <v>14000</v>
          </cell>
          <cell r="I65">
            <v>0</v>
          </cell>
          <cell r="J65">
            <v>0</v>
          </cell>
        </row>
        <row r="66">
          <cell r="C66">
            <v>0</v>
          </cell>
          <cell r="D66">
            <v>0</v>
          </cell>
          <cell r="E66">
            <v>0</v>
          </cell>
          <cell r="F66">
            <v>0</v>
          </cell>
          <cell r="G66">
            <v>0</v>
          </cell>
          <cell r="H66">
            <v>0</v>
          </cell>
          <cell r="K66">
            <v>0</v>
          </cell>
          <cell r="L66">
            <v>0</v>
          </cell>
        </row>
        <row r="67">
          <cell r="C67" t="str">
            <v>101</v>
          </cell>
          <cell r="D67" t="str">
            <v>Nétoyage générale de l'emprise des travaux</v>
          </cell>
          <cell r="E67">
            <v>0</v>
          </cell>
          <cell r="F67">
            <v>0</v>
          </cell>
          <cell r="G67">
            <v>0</v>
          </cell>
          <cell r="H67">
            <v>0</v>
          </cell>
          <cell r="K67">
            <v>0</v>
          </cell>
          <cell r="L67">
            <v>0</v>
          </cell>
        </row>
        <row r="68">
          <cell r="C68" t="str">
            <v>101-1</v>
          </cell>
          <cell r="D68" t="str">
            <v>Nétoyage générale de l'emprise des travaux du chantier P6-Ampotaka</v>
          </cell>
          <cell r="E68" t="str">
            <v>Ens.</v>
          </cell>
          <cell r="F68">
            <v>28050000</v>
          </cell>
          <cell r="G68">
            <v>8500</v>
          </cell>
          <cell r="H68">
            <v>3500</v>
          </cell>
          <cell r="K68">
            <v>0</v>
          </cell>
          <cell r="L68">
            <v>0</v>
          </cell>
        </row>
        <row r="69">
          <cell r="C69" t="str">
            <v>101-2</v>
          </cell>
          <cell r="D69" t="str">
            <v>Nétoyage générale de l'emprise des travaux du chantier P7-Antsira</v>
          </cell>
          <cell r="E69" t="str">
            <v>Ens.</v>
          </cell>
          <cell r="F69">
            <v>21450000</v>
          </cell>
          <cell r="G69">
            <v>6500</v>
          </cell>
          <cell r="H69">
            <v>3500</v>
          </cell>
          <cell r="K69">
            <v>0</v>
          </cell>
          <cell r="L69">
            <v>0</v>
          </cell>
        </row>
        <row r="70">
          <cell r="C70" t="str">
            <v>101-3</v>
          </cell>
          <cell r="D70" t="str">
            <v>Nétoyage générale de l'emprise des travaux du chantier P8-Bemamba</v>
          </cell>
          <cell r="E70" t="str">
            <v>Ens.</v>
          </cell>
          <cell r="F70">
            <v>33660000</v>
          </cell>
          <cell r="G70">
            <v>10200</v>
          </cell>
          <cell r="H70">
            <v>0</v>
          </cell>
          <cell r="K70">
            <v>0</v>
          </cell>
          <cell r="L70">
            <v>0</v>
          </cell>
        </row>
        <row r="71">
          <cell r="C71" t="str">
            <v>101-4</v>
          </cell>
          <cell r="D71" t="str">
            <v>Nétoyage générale de l'emprise des travaux du chantier P41-Bekitro</v>
          </cell>
          <cell r="E71" t="str">
            <v>Ens.</v>
          </cell>
          <cell r="F71">
            <v>2178000</v>
          </cell>
          <cell r="G71">
            <v>660</v>
          </cell>
          <cell r="H71">
            <v>0</v>
          </cell>
          <cell r="I71">
            <v>0</v>
          </cell>
          <cell r="J71">
            <v>0</v>
          </cell>
        </row>
        <row r="72">
          <cell r="C72" t="str">
            <v>101-5</v>
          </cell>
          <cell r="D72" t="str">
            <v>Nétoyage générale de l'emprise des travaux du chantier P42-Andalanatosy</v>
          </cell>
          <cell r="E72" t="str">
            <v>Ens.</v>
          </cell>
          <cell r="F72">
            <v>2178000</v>
          </cell>
          <cell r="G72">
            <v>660</v>
          </cell>
          <cell r="H72">
            <v>36900</v>
          </cell>
          <cell r="K72">
            <v>0</v>
          </cell>
          <cell r="L72">
            <v>0</v>
          </cell>
        </row>
        <row r="73">
          <cell r="C73" t="str">
            <v>101-6</v>
          </cell>
          <cell r="D73" t="str">
            <v>Nétoyage générale de l'emprise des travaux du chantier P43-Beraketa</v>
          </cell>
          <cell r="E73" t="str">
            <v>Ens.</v>
          </cell>
          <cell r="F73">
            <v>2178000</v>
          </cell>
          <cell r="G73">
            <v>660</v>
          </cell>
          <cell r="H73">
            <v>0</v>
          </cell>
          <cell r="K73">
            <v>0</v>
          </cell>
          <cell r="L73">
            <v>0</v>
          </cell>
        </row>
        <row r="74">
          <cell r="C74" t="str">
            <v>101-7</v>
          </cell>
          <cell r="D74" t="str">
            <v>Nétoyage générale de l'emprise des travaux du chantier P44-Antanimora</v>
          </cell>
          <cell r="E74" t="str">
            <v>Ens.</v>
          </cell>
          <cell r="F74">
            <v>2178000</v>
          </cell>
          <cell r="G74">
            <v>660</v>
          </cell>
          <cell r="H74">
            <v>0</v>
          </cell>
          <cell r="K74">
            <v>0</v>
          </cell>
          <cell r="L74">
            <v>0</v>
          </cell>
        </row>
        <row r="75">
          <cell r="C75" t="str">
            <v>101-8</v>
          </cell>
          <cell r="D75" t="str">
            <v>Nétoyage générale de l'emprise des travaux du chantier P45-Maroaloka</v>
          </cell>
          <cell r="E75" t="str">
            <v>Ens.</v>
          </cell>
          <cell r="F75">
            <v>2178000</v>
          </cell>
          <cell r="G75">
            <v>660</v>
          </cell>
          <cell r="H75">
            <v>36795472.541470259</v>
          </cell>
          <cell r="K75">
            <v>0</v>
          </cell>
          <cell r="L75">
            <v>0</v>
          </cell>
        </row>
        <row r="76">
          <cell r="C76" t="str">
            <v>101-9</v>
          </cell>
          <cell r="D76" t="str">
            <v>Nétoyage générale de l'emprise des travaux du chantier P46-Manakoliva</v>
          </cell>
          <cell r="E76" t="str">
            <v>Ens.</v>
          </cell>
          <cell r="F76">
            <v>2178000</v>
          </cell>
          <cell r="G76">
            <v>660</v>
          </cell>
          <cell r="H76">
            <v>33532291.269756109</v>
          </cell>
          <cell r="K76">
            <v>0</v>
          </cell>
          <cell r="L76">
            <v>0</v>
          </cell>
        </row>
        <row r="77">
          <cell r="C77" t="str">
            <v>101-10</v>
          </cell>
          <cell r="D77" t="str">
            <v>Nétoyage générale de l'emprise des travaux de chantier AEP-solaire P3</v>
          </cell>
          <cell r="E77" t="str">
            <v>Ens.</v>
          </cell>
          <cell r="F77">
            <v>2178000</v>
          </cell>
          <cell r="G77">
            <v>660</v>
          </cell>
          <cell r="H77">
            <v>0</v>
          </cell>
          <cell r="K77">
            <v>0</v>
          </cell>
          <cell r="L77">
            <v>0</v>
          </cell>
        </row>
        <row r="78">
          <cell r="C78" t="str">
            <v>101-11</v>
          </cell>
          <cell r="D78" t="str">
            <v>Nétoyage générale de l'emprise des travaux</v>
          </cell>
          <cell r="E78" t="str">
            <v>m2</v>
          </cell>
          <cell r="F78">
            <v>8250</v>
          </cell>
          <cell r="G78">
            <v>2.5</v>
          </cell>
          <cell r="H78">
            <v>119145</v>
          </cell>
          <cell r="K78">
            <v>0</v>
          </cell>
          <cell r="L78">
            <v>0</v>
          </cell>
        </row>
        <row r="79">
          <cell r="C79">
            <v>0</v>
          </cell>
          <cell r="D79">
            <v>0</v>
          </cell>
          <cell r="E79">
            <v>0</v>
          </cell>
          <cell r="F79">
            <v>0</v>
          </cell>
          <cell r="G79">
            <v>0</v>
          </cell>
          <cell r="H79">
            <v>39156.4473</v>
          </cell>
          <cell r="K79">
            <v>0</v>
          </cell>
          <cell r="L79">
            <v>0</v>
          </cell>
        </row>
        <row r="80">
          <cell r="C80" t="str">
            <v>102</v>
          </cell>
          <cell r="D80" t="str">
            <v>Démolition et dépose</v>
          </cell>
          <cell r="E80">
            <v>0</v>
          </cell>
          <cell r="F80">
            <v>0</v>
          </cell>
          <cell r="G80">
            <v>0</v>
          </cell>
          <cell r="H80">
            <v>105900</v>
          </cell>
          <cell r="K80">
            <v>0</v>
          </cell>
          <cell r="L80">
            <v>0</v>
          </cell>
        </row>
        <row r="81">
          <cell r="C81" t="str">
            <v>102-1</v>
          </cell>
          <cell r="D81" t="str">
            <v>Démolition d'ouvrage en béton béton</v>
          </cell>
          <cell r="E81" t="str">
            <v>m3</v>
          </cell>
          <cell r="F81">
            <v>51000</v>
          </cell>
          <cell r="G81">
            <v>15.454545454545455</v>
          </cell>
          <cell r="H81">
            <v>264201.4473</v>
          </cell>
          <cell r="I81">
            <v>0</v>
          </cell>
          <cell r="J81">
            <v>0</v>
          </cell>
        </row>
        <row r="82">
          <cell r="C82" t="str">
            <v>102-2</v>
          </cell>
          <cell r="D82" t="str">
            <v>Démolition  de dallage</v>
          </cell>
          <cell r="E82" t="str">
            <v>m2</v>
          </cell>
          <cell r="F82">
            <v>26000</v>
          </cell>
          <cell r="G82">
            <v>7.8787878787878789</v>
          </cell>
          <cell r="H82">
            <v>199200</v>
          </cell>
          <cell r="K82">
            <v>0</v>
          </cell>
          <cell r="L82">
            <v>0</v>
          </cell>
        </row>
        <row r="83">
          <cell r="C83" t="str">
            <v>102-3</v>
          </cell>
          <cell r="D83" t="str">
            <v>Décapage d'enduit et chape</v>
          </cell>
          <cell r="E83" t="str">
            <v>m2</v>
          </cell>
          <cell r="F83">
            <v>15200</v>
          </cell>
          <cell r="G83">
            <v>4.6060606060606064</v>
          </cell>
          <cell r="H83">
            <v>0</v>
          </cell>
          <cell r="K83">
            <v>0</v>
          </cell>
          <cell r="L83">
            <v>0</v>
          </cell>
        </row>
        <row r="84">
          <cell r="C84" t="str">
            <v>102-4</v>
          </cell>
          <cell r="D84" t="str">
            <v>Démolition  de mur</v>
          </cell>
          <cell r="E84" t="str">
            <v>m2</v>
          </cell>
          <cell r="F84">
            <v>35000</v>
          </cell>
          <cell r="G84">
            <v>10.606060606060606</v>
          </cell>
          <cell r="H84">
            <v>27000.000000000004</v>
          </cell>
          <cell r="J84">
            <v>0</v>
          </cell>
          <cell r="K84">
            <v>0</v>
          </cell>
          <cell r="L84">
            <v>0</v>
          </cell>
        </row>
        <row r="85">
          <cell r="C85" t="str">
            <v>102-5</v>
          </cell>
          <cell r="D85" t="str">
            <v>Dépose d'équipement et appareillage</v>
          </cell>
          <cell r="E85" t="str">
            <v>u</v>
          </cell>
          <cell r="F85">
            <v>25000</v>
          </cell>
          <cell r="G85">
            <v>7.5757575757575761</v>
          </cell>
          <cell r="H85">
            <v>186394.39531247545</v>
          </cell>
          <cell r="J85">
            <v>0</v>
          </cell>
          <cell r="K85">
            <v>0</v>
          </cell>
          <cell r="L85">
            <v>0</v>
          </cell>
        </row>
        <row r="86">
          <cell r="C86">
            <v>0</v>
          </cell>
          <cell r="D86">
            <v>0</v>
          </cell>
          <cell r="E86">
            <v>0</v>
          </cell>
          <cell r="F86">
            <v>0</v>
          </cell>
          <cell r="G86">
            <v>0</v>
          </cell>
          <cell r="H86">
            <v>66337.5</v>
          </cell>
          <cell r="I86">
            <v>0</v>
          </cell>
          <cell r="J86">
            <v>0</v>
          </cell>
          <cell r="K86">
            <v>0</v>
          </cell>
          <cell r="L86">
            <v>0</v>
          </cell>
        </row>
        <row r="87">
          <cell r="C87" t="str">
            <v>103</v>
          </cell>
          <cell r="D87" t="str">
            <v>Traitement et reprise de travaux divers</v>
          </cell>
          <cell r="E87">
            <v>0</v>
          </cell>
          <cell r="F87">
            <v>0</v>
          </cell>
          <cell r="G87">
            <v>0</v>
          </cell>
          <cell r="H87">
            <v>15082576.957872653</v>
          </cell>
          <cell r="I87">
            <v>0</v>
          </cell>
          <cell r="J87">
            <v>0</v>
          </cell>
        </row>
        <row r="88">
          <cell r="C88" t="str">
            <v>103-1</v>
          </cell>
          <cell r="D88" t="str">
            <v xml:space="preserve">Traitement de fissures sur les murs </v>
          </cell>
          <cell r="E88" t="str">
            <v>m2</v>
          </cell>
          <cell r="F88">
            <v>8300</v>
          </cell>
          <cell r="G88">
            <v>2.5151515151515151</v>
          </cell>
          <cell r="H88">
            <v>15196264.423800763</v>
          </cell>
          <cell r="J88">
            <v>0</v>
          </cell>
        </row>
        <row r="89">
          <cell r="C89" t="str">
            <v>103-2</v>
          </cell>
          <cell r="D89" t="str">
            <v>Traitement de parois et de radier</v>
          </cell>
          <cell r="E89" t="str">
            <v>m2</v>
          </cell>
          <cell r="F89">
            <v>9600</v>
          </cell>
          <cell r="G89">
            <v>2.9090909090909092</v>
          </cell>
          <cell r="H89">
            <v>626561.9679240305</v>
          </cell>
          <cell r="J89">
            <v>0</v>
          </cell>
        </row>
        <row r="90">
          <cell r="C90" t="str">
            <v>103-3</v>
          </cell>
          <cell r="D90" t="str">
            <v>Reprise de la chape d'étanchéité comprenant un adjuvant de type sikalite</v>
          </cell>
          <cell r="E90" t="str">
            <v>m2</v>
          </cell>
          <cell r="F90">
            <v>13400</v>
          </cell>
          <cell r="G90">
            <v>4.0606060606060606</v>
          </cell>
          <cell r="H90">
            <v>420446.23115760327</v>
          </cell>
          <cell r="J90">
            <v>0</v>
          </cell>
          <cell r="K90">
            <v>0</v>
          </cell>
          <cell r="L90">
            <v>0</v>
          </cell>
        </row>
        <row r="91">
          <cell r="C91">
            <v>0</v>
          </cell>
          <cell r="D91">
            <v>0</v>
          </cell>
          <cell r="E91">
            <v>0</v>
          </cell>
          <cell r="F91">
            <v>0</v>
          </cell>
          <cell r="G91">
            <v>0</v>
          </cell>
          <cell r="H91">
            <v>425908.81819005997</v>
          </cell>
          <cell r="I91">
            <v>0</v>
          </cell>
          <cell r="J91">
            <v>0</v>
          </cell>
        </row>
        <row r="92">
          <cell r="C92">
            <v>0</v>
          </cell>
          <cell r="D92">
            <v>0</v>
          </cell>
          <cell r="E92">
            <v>0</v>
          </cell>
          <cell r="F92">
            <v>0</v>
          </cell>
          <cell r="G92">
            <v>0</v>
          </cell>
          <cell r="H92">
            <v>871399.52819852496</v>
          </cell>
          <cell r="J92">
            <v>0</v>
          </cell>
        </row>
        <row r="93">
          <cell r="C93" t="str">
            <v>104</v>
          </cell>
          <cell r="D93" t="str">
            <v>Terrassements</v>
          </cell>
          <cell r="E93">
            <v>0</v>
          </cell>
          <cell r="F93">
            <v>0</v>
          </cell>
          <cell r="G93">
            <v>0</v>
          </cell>
          <cell r="H93">
            <v>32902889.82245611</v>
          </cell>
        </row>
        <row r="94">
          <cell r="C94" t="str">
            <v>104-1</v>
          </cell>
          <cell r="D94" t="str">
            <v>Décapage et débroussaillage</v>
          </cell>
          <cell r="E94" t="str">
            <v>m2</v>
          </cell>
          <cell r="F94">
            <v>5100</v>
          </cell>
          <cell r="G94">
            <v>1.5454545454545454</v>
          </cell>
          <cell r="H94">
            <v>4293</v>
          </cell>
        </row>
        <row r="95">
          <cell r="C95" t="str">
            <v>104-2</v>
          </cell>
          <cell r="D95" t="str">
            <v>Abattage d'arbres Ø &gt; 20 cm, y compris dessouchage</v>
          </cell>
          <cell r="E95" t="str">
            <v>ut</v>
          </cell>
          <cell r="F95">
            <v>59100</v>
          </cell>
          <cell r="G95">
            <v>17.90909090909091</v>
          </cell>
          <cell r="H95">
            <v>0</v>
          </cell>
        </row>
        <row r="96">
          <cell r="C96" t="str">
            <v>104-3</v>
          </cell>
          <cell r="D96" t="str">
            <v>Fouille d'ouvrage en terrain meuble de toute nature</v>
          </cell>
          <cell r="E96" t="str">
            <v>m3</v>
          </cell>
          <cell r="F96">
            <v>15200</v>
          </cell>
          <cell r="G96">
            <v>4.6060606060606064</v>
          </cell>
          <cell r="H96">
            <v>166000</v>
          </cell>
        </row>
        <row r="97">
          <cell r="C97" t="str">
            <v>104-4</v>
          </cell>
          <cell r="D97" t="str">
            <v>Fouille d'ouvrage en terrain rocheux</v>
          </cell>
          <cell r="E97" t="str">
            <v>m3</v>
          </cell>
          <cell r="F97">
            <v>21500</v>
          </cell>
          <cell r="G97">
            <v>6.5151515151515156</v>
          </cell>
          <cell r="H97">
            <v>199200</v>
          </cell>
        </row>
        <row r="98">
          <cell r="C98" t="str">
            <v>104-5</v>
          </cell>
          <cell r="D98" t="str">
            <v>Fouille d'ouvrage en terrain sableux</v>
          </cell>
          <cell r="E98" t="str">
            <v>m3</v>
          </cell>
          <cell r="F98">
            <v>29800</v>
          </cell>
          <cell r="G98">
            <v>9.0303030303030312</v>
          </cell>
          <cell r="H98">
            <v>365200</v>
          </cell>
        </row>
        <row r="99">
          <cell r="C99" t="str">
            <v>104-6</v>
          </cell>
          <cell r="D99" t="str">
            <v>Déblai ordinaire</v>
          </cell>
          <cell r="E99" t="str">
            <v>m3</v>
          </cell>
          <cell r="F99">
            <v>11500</v>
          </cell>
          <cell r="G99">
            <v>3.4848484848484849</v>
          </cell>
          <cell r="H99">
            <v>20907</v>
          </cell>
        </row>
        <row r="100">
          <cell r="C100" t="str">
            <v>104-7</v>
          </cell>
          <cell r="D100" t="str">
            <v>Déblai rocheux</v>
          </cell>
          <cell r="E100" t="str">
            <v>m3</v>
          </cell>
          <cell r="F100">
            <v>32500</v>
          </cell>
          <cell r="G100">
            <v>9.8484848484848477</v>
          </cell>
          <cell r="H100">
            <v>2583336.1227181745</v>
          </cell>
        </row>
        <row r="101">
          <cell r="C101" t="str">
            <v>104-8</v>
          </cell>
          <cell r="D101" t="str">
            <v>Remblais compacté des fouilles</v>
          </cell>
          <cell r="E101" t="str">
            <v>m3</v>
          </cell>
          <cell r="F101">
            <v>29500</v>
          </cell>
          <cell r="G101">
            <v>8.9393939393939394</v>
          </cell>
          <cell r="H101">
            <v>0</v>
          </cell>
          <cell r="K101">
            <v>0</v>
          </cell>
          <cell r="L101">
            <v>0</v>
          </cell>
        </row>
        <row r="102">
          <cell r="C102" t="str">
            <v>104-9</v>
          </cell>
          <cell r="D102" t="str">
            <v>Remblais compacté sous dallage</v>
          </cell>
          <cell r="E102" t="str">
            <v>m3</v>
          </cell>
          <cell r="F102">
            <v>35100</v>
          </cell>
          <cell r="G102">
            <v>10.636363636363637</v>
          </cell>
          <cell r="H102">
            <v>153840.00642711594</v>
          </cell>
          <cell r="K102">
            <v>0</v>
          </cell>
          <cell r="L102">
            <v>0</v>
          </cell>
        </row>
        <row r="103">
          <cell r="C103" t="str">
            <v>104-10</v>
          </cell>
          <cell r="D103" t="str">
            <v xml:space="preserve">Nivellement sous dallage </v>
          </cell>
          <cell r="E103" t="str">
            <v>m2</v>
          </cell>
          <cell r="F103">
            <v>6000</v>
          </cell>
          <cell r="G103">
            <v>1.8181818181818181</v>
          </cell>
          <cell r="H103">
            <v>318135.1589220941</v>
          </cell>
          <cell r="I103">
            <v>0</v>
          </cell>
          <cell r="J103">
            <v>0</v>
          </cell>
        </row>
        <row r="104">
          <cell r="C104" t="str">
            <v>104-11</v>
          </cell>
          <cell r="D104" t="str">
            <v>Apport de sable</v>
          </cell>
          <cell r="E104" t="str">
            <v>m3</v>
          </cell>
          <cell r="F104">
            <v>25500</v>
          </cell>
          <cell r="G104">
            <v>7.7272727272727275</v>
          </cell>
          <cell r="H104">
            <v>1535860.9573689643</v>
          </cell>
        </row>
        <row r="105">
          <cell r="C105" t="str">
            <v>104-12</v>
          </cell>
          <cell r="D105" t="str">
            <v>Enrochement</v>
          </cell>
          <cell r="E105" t="str">
            <v>m3</v>
          </cell>
          <cell r="F105">
            <v>47800</v>
          </cell>
          <cell r="G105">
            <v>14.484848484848484</v>
          </cell>
          <cell r="H105">
            <v>2007836.1227181745</v>
          </cell>
        </row>
        <row r="106">
          <cell r="C106" t="str">
            <v>104-13</v>
          </cell>
          <cell r="D106" t="str">
            <v>Reprofilage léger</v>
          </cell>
          <cell r="E106" t="str">
            <v>m2</v>
          </cell>
          <cell r="F106">
            <v>18700</v>
          </cell>
          <cell r="G106">
            <v>5.666666666666667</v>
          </cell>
          <cell r="H106">
            <v>28000</v>
          </cell>
          <cell r="K106">
            <v>0</v>
          </cell>
          <cell r="L106">
            <v>0</v>
          </cell>
        </row>
        <row r="107">
          <cell r="C107" t="str">
            <v>104-14</v>
          </cell>
          <cell r="D107" t="str">
            <v>Reprofilage lourd</v>
          </cell>
          <cell r="E107" t="str">
            <v>m2</v>
          </cell>
          <cell r="F107">
            <v>35500</v>
          </cell>
          <cell r="G107">
            <v>10.757575757575758</v>
          </cell>
          <cell r="H107">
            <v>0</v>
          </cell>
          <cell r="K107">
            <v>0</v>
          </cell>
          <cell r="L107">
            <v>0</v>
          </cell>
        </row>
        <row r="108">
          <cell r="C108">
            <v>0</v>
          </cell>
          <cell r="D108">
            <v>0</v>
          </cell>
          <cell r="E108">
            <v>0</v>
          </cell>
          <cell r="F108">
            <v>0</v>
          </cell>
          <cell r="G108">
            <v>0</v>
          </cell>
          <cell r="H108">
            <v>115000</v>
          </cell>
        </row>
        <row r="109">
          <cell r="C109" t="str">
            <v>105</v>
          </cell>
          <cell r="D109" t="str">
            <v>Maçonnerie et ossature</v>
          </cell>
          <cell r="E109">
            <v>0</v>
          </cell>
          <cell r="F109">
            <v>0</v>
          </cell>
          <cell r="G109">
            <v>0</v>
          </cell>
          <cell r="H109">
            <v>460500</v>
          </cell>
        </row>
        <row r="110">
          <cell r="C110" t="str">
            <v>105-1</v>
          </cell>
          <cell r="D110" t="str">
            <v>Hérissonnage</v>
          </cell>
          <cell r="E110" t="str">
            <v>m3</v>
          </cell>
          <cell r="F110">
            <v>120000</v>
          </cell>
          <cell r="G110">
            <v>36.363636363636367</v>
          </cell>
          <cell r="H110">
            <v>575500</v>
          </cell>
        </row>
        <row r="111">
          <cell r="C111" t="str">
            <v>105-2</v>
          </cell>
          <cell r="D111" t="str">
            <v>Béton de propreté dosé à 150 kg/m3</v>
          </cell>
          <cell r="E111" t="str">
            <v>m3</v>
          </cell>
          <cell r="F111">
            <v>374600</v>
          </cell>
          <cell r="G111">
            <v>113.51515151515152</v>
          </cell>
        </row>
        <row r="112">
          <cell r="C112" t="str">
            <v>105-3</v>
          </cell>
          <cell r="D112" t="str">
            <v>Béton ordinaire dosé à 300 kg/m³</v>
          </cell>
          <cell r="E112" t="str">
            <v>m3</v>
          </cell>
          <cell r="F112">
            <v>565900</v>
          </cell>
          <cell r="G112">
            <v>171.4848484848485</v>
          </cell>
          <cell r="H112">
            <v>247402.34899597242</v>
          </cell>
          <cell r="K112">
            <v>0</v>
          </cell>
          <cell r="L112">
            <v>0</v>
          </cell>
        </row>
        <row r="113">
          <cell r="C113" t="str">
            <v>105-4</v>
          </cell>
          <cell r="D113" t="str">
            <v>Béton cyclopéen dosé à 300 kg/m3</v>
          </cell>
          <cell r="E113" t="str">
            <v>m3</v>
          </cell>
          <cell r="F113">
            <v>612500</v>
          </cell>
          <cell r="G113">
            <v>185.60606060606059</v>
          </cell>
          <cell r="H113">
            <v>0</v>
          </cell>
          <cell r="K113">
            <v>0</v>
          </cell>
          <cell r="L113">
            <v>0</v>
          </cell>
        </row>
        <row r="114">
          <cell r="C114" t="str">
            <v>105-5</v>
          </cell>
          <cell r="D114" t="str">
            <v>Béton armé dosé à 350 kg/m³ à 75 Kg d'armature par m3</v>
          </cell>
          <cell r="E114" t="str">
            <v>m3</v>
          </cell>
          <cell r="F114">
            <v>808900</v>
          </cell>
          <cell r="G114">
            <v>245.12121212121212</v>
          </cell>
          <cell r="H114">
            <v>81901.659340800019</v>
          </cell>
          <cell r="J114" t="str">
            <v>entré 63</v>
          </cell>
          <cell r="K114">
            <v>0</v>
          </cell>
          <cell r="L114">
            <v>0</v>
          </cell>
        </row>
        <row r="115">
          <cell r="C115" t="str">
            <v>105-6</v>
          </cell>
          <cell r="D115" t="str">
            <v>Béton armé dosé à 350 kg/m³ à 90 Kg d'armature par m3</v>
          </cell>
          <cell r="E115" t="str">
            <v>m3</v>
          </cell>
          <cell r="F115">
            <v>940500</v>
          </cell>
          <cell r="G115">
            <v>285</v>
          </cell>
          <cell r="H115">
            <v>81901.659340800019</v>
          </cell>
          <cell r="J115" t="str">
            <v>sortie 1 32</v>
          </cell>
          <cell r="K115">
            <v>0</v>
          </cell>
          <cell r="L115">
            <v>0</v>
          </cell>
        </row>
        <row r="116">
          <cell r="C116" t="str">
            <v>105-7</v>
          </cell>
          <cell r="D116" t="str">
            <v>Béton armé dosé à 350 kg/m3 à 110 Kg d'armature par m3</v>
          </cell>
          <cell r="E116" t="str">
            <v>m3</v>
          </cell>
          <cell r="F116">
            <v>990800</v>
          </cell>
          <cell r="G116">
            <v>300.24242424242425</v>
          </cell>
          <cell r="H116">
            <v>0</v>
          </cell>
          <cell r="J116" t="str">
            <v>sortie 2 75</v>
          </cell>
        </row>
        <row r="117">
          <cell r="C117" t="str">
            <v>105-8</v>
          </cell>
          <cell r="D117" t="str">
            <v>Enduit au mortier de ciment dosé à 400 Kg/m3</v>
          </cell>
          <cell r="E117" t="str">
            <v>m2</v>
          </cell>
          <cell r="F117">
            <v>19700</v>
          </cell>
          <cell r="G117">
            <v>5.9696969696969697</v>
          </cell>
          <cell r="H117">
            <v>0</v>
          </cell>
          <cell r="J117">
            <v>0</v>
          </cell>
          <cell r="K117">
            <v>0</v>
          </cell>
        </row>
        <row r="118">
          <cell r="C118" t="str">
            <v>105-9</v>
          </cell>
          <cell r="D118" t="str">
            <v>Enduit  étanche au mortier de ciment dosé à 500 Kg/m3</v>
          </cell>
          <cell r="E118" t="str">
            <v>m2</v>
          </cell>
          <cell r="F118">
            <v>25400</v>
          </cell>
          <cell r="G118">
            <v>7.6969696969696972</v>
          </cell>
          <cell r="H118">
            <v>103991.3793103449</v>
          </cell>
          <cell r="J118">
            <v>0</v>
          </cell>
          <cell r="K118">
            <v>0</v>
          </cell>
        </row>
        <row r="119">
          <cell r="C119" t="str">
            <v>105-10</v>
          </cell>
          <cell r="D119" t="str">
            <v>Chape ordinaire au mortier de ciment dosé à 450 kg/m3</v>
          </cell>
          <cell r="E119" t="str">
            <v>m2</v>
          </cell>
          <cell r="F119">
            <v>21200</v>
          </cell>
          <cell r="G119">
            <v>6.4242424242424239</v>
          </cell>
          <cell r="H119">
            <v>165500.68965517241</v>
          </cell>
          <cell r="J119">
            <v>0</v>
          </cell>
          <cell r="K119">
            <v>0</v>
          </cell>
        </row>
        <row r="120">
          <cell r="C120" t="str">
            <v>105-11</v>
          </cell>
          <cell r="D120" t="str">
            <v>Chape étanche au mortier de ciment dosé à 500 kg/m3</v>
          </cell>
          <cell r="E120" t="str">
            <v>m2</v>
          </cell>
          <cell r="F120">
            <v>27400</v>
          </cell>
          <cell r="G120">
            <v>8.3030303030303028</v>
          </cell>
          <cell r="H120">
            <v>165500.68965517241</v>
          </cell>
          <cell r="J120">
            <v>0</v>
          </cell>
          <cell r="K120">
            <v>0</v>
          </cell>
        </row>
        <row r="121">
          <cell r="C121" t="str">
            <v>105-12</v>
          </cell>
          <cell r="D121" t="str">
            <v>Etanchéité monocouche</v>
          </cell>
          <cell r="E121" t="str">
            <v>m2</v>
          </cell>
          <cell r="F121">
            <v>246000</v>
          </cell>
          <cell r="G121">
            <v>74.545454545454547</v>
          </cell>
          <cell r="H121">
            <v>0</v>
          </cell>
          <cell r="J121">
            <v>0</v>
          </cell>
          <cell r="K121">
            <v>0</v>
          </cell>
        </row>
        <row r="122">
          <cell r="C122" t="str">
            <v>105-13</v>
          </cell>
          <cell r="D122" t="str">
            <v>Relevé d'étanchéité</v>
          </cell>
          <cell r="E122" t="str">
            <v>ml</v>
          </cell>
          <cell r="F122">
            <v>113300</v>
          </cell>
          <cell r="G122">
            <v>34.333333333333336</v>
          </cell>
          <cell r="H122">
            <v>432442.8</v>
          </cell>
          <cell r="J122">
            <v>0</v>
          </cell>
          <cell r="K122">
            <v>0</v>
          </cell>
        </row>
        <row r="123">
          <cell r="C123" t="str">
            <v>105-15</v>
          </cell>
          <cell r="D123" t="str">
            <v>Coffrages plans ordinaires</v>
          </cell>
          <cell r="E123" t="str">
            <v>m2</v>
          </cell>
          <cell r="F123">
            <v>21100</v>
          </cell>
          <cell r="G123">
            <v>6.3939393939393936</v>
          </cell>
          <cell r="H123">
            <v>0</v>
          </cell>
          <cell r="J123">
            <v>0</v>
          </cell>
          <cell r="K123">
            <v>0</v>
          </cell>
        </row>
        <row r="124">
          <cell r="C124" t="str">
            <v>105-16</v>
          </cell>
          <cell r="D124" t="str">
            <v>Coffrage plans soignés</v>
          </cell>
          <cell r="E124" t="str">
            <v>m2</v>
          </cell>
          <cell r="F124">
            <v>27400</v>
          </cell>
          <cell r="G124">
            <v>8.3030303030303028</v>
          </cell>
          <cell r="H124">
            <v>27876</v>
          </cell>
          <cell r="J124">
            <v>0</v>
          </cell>
          <cell r="K124">
            <v>0</v>
          </cell>
        </row>
        <row r="125">
          <cell r="C125" t="str">
            <v>105-17</v>
          </cell>
          <cell r="D125" t="str">
            <v xml:space="preserve">Aciers à haute adhérence </v>
          </cell>
          <cell r="E125" t="str">
            <v>kg</v>
          </cell>
          <cell r="F125">
            <v>9100</v>
          </cell>
          <cell r="G125">
            <v>2.7575757575757578</v>
          </cell>
          <cell r="H125">
            <v>14370.48</v>
          </cell>
          <cell r="J125">
            <v>0</v>
          </cell>
          <cell r="K125">
            <v>0</v>
          </cell>
        </row>
        <row r="126">
          <cell r="C126" t="str">
            <v>105-18</v>
          </cell>
          <cell r="D126" t="str">
            <v>Maçonnerie de moellons</v>
          </cell>
          <cell r="E126" t="str">
            <v>m3</v>
          </cell>
          <cell r="F126">
            <v>181200</v>
          </cell>
          <cell r="G126">
            <v>54.909090909090907</v>
          </cell>
          <cell r="H126">
            <v>64503</v>
          </cell>
          <cell r="J126">
            <v>0</v>
          </cell>
          <cell r="K126">
            <v>0</v>
          </cell>
        </row>
        <row r="127">
          <cell r="C127" t="str">
            <v>105-19</v>
          </cell>
          <cell r="D127" t="str">
            <v>Maçonnerie de parpaings de 20x20x40 cm (ép. 20 cm)</v>
          </cell>
          <cell r="E127" t="str">
            <v>m2</v>
          </cell>
          <cell r="F127">
            <v>67400</v>
          </cell>
          <cell r="G127">
            <v>20.424242424242426</v>
          </cell>
          <cell r="H127">
            <v>20645.280000000002</v>
          </cell>
          <cell r="J127">
            <v>0</v>
          </cell>
          <cell r="K127">
            <v>0</v>
          </cell>
        </row>
        <row r="128">
          <cell r="C128" t="str">
            <v>105-20</v>
          </cell>
          <cell r="D128" t="str">
            <v>Maçonnerie de parpaings de 10x20x40 cm (ép. 10 cm)</v>
          </cell>
          <cell r="E128" t="str">
            <v>m2</v>
          </cell>
          <cell r="F128">
            <v>44200</v>
          </cell>
          <cell r="G128">
            <v>13.393939393939394</v>
          </cell>
          <cell r="H128">
            <v>25801.200000000001</v>
          </cell>
          <cell r="J128">
            <v>0</v>
          </cell>
          <cell r="K128">
            <v>0</v>
          </cell>
        </row>
        <row r="129">
          <cell r="C129" t="str">
            <v>105-21</v>
          </cell>
          <cell r="D129" t="str">
            <v>Maçonnerie de claustras type simple (ep.=20cm)</v>
          </cell>
          <cell r="E129" t="str">
            <v>m2</v>
          </cell>
          <cell r="F129">
            <v>93400</v>
          </cell>
          <cell r="G129">
            <v>28.303030303030305</v>
          </cell>
          <cell r="H129">
            <v>30281.040000000001</v>
          </cell>
          <cell r="J129">
            <v>0</v>
          </cell>
          <cell r="K129">
            <v>0</v>
          </cell>
        </row>
        <row r="130">
          <cell r="C130" t="str">
            <v>105-22</v>
          </cell>
          <cell r="D130" t="str">
            <v>Maçonnerie de claustras type boîte aux lettres (ep.=20cm)</v>
          </cell>
          <cell r="E130" t="str">
            <v>m2</v>
          </cell>
          <cell r="F130">
            <v>93400</v>
          </cell>
          <cell r="G130">
            <v>28.303030303030305</v>
          </cell>
          <cell r="H130">
            <v>27876</v>
          </cell>
          <cell r="J130">
            <v>0</v>
          </cell>
        </row>
        <row r="131">
          <cell r="C131" t="str">
            <v>105-25</v>
          </cell>
          <cell r="D131" t="str">
            <v xml:space="preserve">Carreaux en faïence de 15x15cm posé </v>
          </cell>
          <cell r="E131" t="str">
            <v>m2</v>
          </cell>
          <cell r="F131">
            <v>58200</v>
          </cell>
          <cell r="G131">
            <v>17.636363636363637</v>
          </cell>
          <cell r="H131">
            <v>56700</v>
          </cell>
        </row>
        <row r="132">
          <cell r="C132" t="str">
            <v>105-26</v>
          </cell>
          <cell r="D132" t="str">
            <v xml:space="preserve">Plinthe en carreaux grès cérame de 10 cm de hauteur posé </v>
          </cell>
          <cell r="E132" t="str">
            <v>m2</v>
          </cell>
          <cell r="F132">
            <v>18600</v>
          </cell>
          <cell r="G132">
            <v>5.6363636363636367</v>
          </cell>
          <cell r="H132">
            <v>28153.8</v>
          </cell>
          <cell r="J132">
            <v>0</v>
          </cell>
        </row>
        <row r="133">
          <cell r="C133" t="str">
            <v>105-27</v>
          </cell>
          <cell r="D133" t="str">
            <v>Butée d'ancrage en béton 350 kg/m3</v>
          </cell>
          <cell r="E133" t="str">
            <v>m3</v>
          </cell>
          <cell r="F133">
            <v>808900</v>
          </cell>
          <cell r="G133">
            <v>245.12121212121212</v>
          </cell>
          <cell r="H133">
            <v>28000</v>
          </cell>
          <cell r="J133">
            <v>0</v>
          </cell>
        </row>
        <row r="134">
          <cell r="C134" t="str">
            <v>105-28</v>
          </cell>
          <cell r="D134" t="str">
            <v xml:space="preserve">Grille métallique en cadre L 50 x 50 avec fer rond  Ф12 pour pose seau de dimension 50 x 50 </v>
          </cell>
          <cell r="E134" t="str">
            <v>Ens.</v>
          </cell>
          <cell r="F134">
            <v>125500</v>
          </cell>
          <cell r="G134">
            <v>38.030303030303031</v>
          </cell>
          <cell r="H134">
            <v>47496</v>
          </cell>
          <cell r="J134">
            <v>0</v>
          </cell>
        </row>
        <row r="135">
          <cell r="C135" t="str">
            <v>105-29</v>
          </cell>
          <cell r="D135" t="str">
            <v>Grille métallique en cadre L 200 x 30 avec fer rond  Ф12 pour couvercle canniveau</v>
          </cell>
          <cell r="E135" t="str">
            <v>Ens.</v>
          </cell>
          <cell r="F135">
            <v>189000</v>
          </cell>
          <cell r="G135">
            <v>57.272727272727273</v>
          </cell>
          <cell r="H135">
            <v>371702.8</v>
          </cell>
          <cell r="J135">
            <v>0</v>
          </cell>
        </row>
        <row r="136">
          <cell r="C136" t="str">
            <v>105-30</v>
          </cell>
          <cell r="D136" t="str">
            <v>Gravier (12/18,8/12,4/8)</v>
          </cell>
          <cell r="E136" t="str">
            <v>m3</v>
          </cell>
          <cell r="F136">
            <v>42000</v>
          </cell>
          <cell r="G136">
            <v>12.727272727272727</v>
          </cell>
          <cell r="H136">
            <v>425908.81819005997</v>
          </cell>
          <cell r="J136">
            <v>0</v>
          </cell>
        </row>
        <row r="137">
          <cell r="C137" t="str">
            <v>105-31</v>
          </cell>
          <cell r="D137" t="str">
            <v>Gravier (30-40)</v>
          </cell>
          <cell r="E137" t="str">
            <v>m3</v>
          </cell>
          <cell r="F137">
            <v>42000</v>
          </cell>
          <cell r="G137">
            <v>12.727272727272727</v>
          </cell>
          <cell r="H137">
            <v>0</v>
          </cell>
          <cell r="J137">
            <v>0</v>
          </cell>
        </row>
        <row r="138">
          <cell r="C138" t="str">
            <v>105-32</v>
          </cell>
          <cell r="D138" t="str">
            <v>Pierre (50-100)</v>
          </cell>
          <cell r="E138" t="str">
            <v>m3</v>
          </cell>
          <cell r="F138">
            <v>56800</v>
          </cell>
          <cell r="G138">
            <v>17.212121212121211</v>
          </cell>
          <cell r="H138">
            <v>28000</v>
          </cell>
          <cell r="J138">
            <v>0</v>
          </cell>
        </row>
        <row r="139">
          <cell r="C139" t="str">
            <v>105-33</v>
          </cell>
          <cell r="D139" t="str">
            <v>Joint type waterstop</v>
          </cell>
          <cell r="E139" t="str">
            <v>ml</v>
          </cell>
          <cell r="F139">
            <v>87500</v>
          </cell>
          <cell r="G139">
            <v>26.515151515151516</v>
          </cell>
          <cell r="H139">
            <v>14000</v>
          </cell>
          <cell r="J139">
            <v>0</v>
          </cell>
        </row>
        <row r="140">
          <cell r="C140" t="str">
            <v>105-34</v>
          </cell>
          <cell r="D140" t="str">
            <v>Poutrelle de vanne batardable</v>
          </cell>
          <cell r="E140" t="str">
            <v>m2</v>
          </cell>
          <cell r="F140">
            <v>58400</v>
          </cell>
          <cell r="G140">
            <v>17.696969696969695</v>
          </cell>
          <cell r="H140">
            <v>42000</v>
          </cell>
        </row>
        <row r="141">
          <cell r="C141">
            <v>0</v>
          </cell>
          <cell r="D141">
            <v>0</v>
          </cell>
          <cell r="E141">
            <v>0</v>
          </cell>
          <cell r="F141">
            <v>0</v>
          </cell>
          <cell r="G141">
            <v>0</v>
          </cell>
          <cell r="H141">
            <v>0</v>
          </cell>
        </row>
        <row r="142">
          <cell r="C142" t="str">
            <v>106</v>
          </cell>
          <cell r="D142" t="str">
            <v>Sécurisation site</v>
          </cell>
          <cell r="E142">
            <v>0</v>
          </cell>
          <cell r="F142">
            <v>0</v>
          </cell>
          <cell r="G142">
            <v>0</v>
          </cell>
          <cell r="H142">
            <v>0</v>
          </cell>
        </row>
        <row r="143">
          <cell r="C143" t="str">
            <v>106-1</v>
          </cell>
          <cell r="D143" t="str">
            <v>Clôture métallique H. 250 cm</v>
          </cell>
          <cell r="E143" t="str">
            <v>ml</v>
          </cell>
          <cell r="F143">
            <v>321000</v>
          </cell>
          <cell r="G143">
            <v>97.272727272727266</v>
          </cell>
          <cell r="H143">
            <v>3500</v>
          </cell>
        </row>
        <row r="144">
          <cell r="C144" t="str">
            <v>106-2</v>
          </cell>
          <cell r="D144" t="str">
            <v>Portail d'accès métallique 150x250</v>
          </cell>
          <cell r="E144" t="str">
            <v>ut</v>
          </cell>
          <cell r="F144">
            <v>1700000</v>
          </cell>
          <cell r="G144">
            <v>515.15151515151513</v>
          </cell>
          <cell r="H144">
            <v>3500</v>
          </cell>
        </row>
        <row r="145">
          <cell r="C145" t="str">
            <v>106-3</v>
          </cell>
          <cell r="D145" t="str">
            <v>Portail d'accès métallique 400x250</v>
          </cell>
          <cell r="E145" t="str">
            <v>ut</v>
          </cell>
          <cell r="F145">
            <v>2345000</v>
          </cell>
          <cell r="G145">
            <v>710.60606060606062</v>
          </cell>
          <cell r="H145">
            <v>0</v>
          </cell>
        </row>
        <row r="146">
          <cell r="C146" t="str">
            <v>106-4</v>
          </cell>
          <cell r="D146" t="str">
            <v>Portail métallique grillagé de 100x200 cm</v>
          </cell>
          <cell r="E146" t="str">
            <v>ut</v>
          </cell>
          <cell r="F146">
            <v>520000</v>
          </cell>
          <cell r="G146">
            <v>157.57575757575756</v>
          </cell>
          <cell r="H146">
            <v>0</v>
          </cell>
          <cell r="I146">
            <v>0</v>
          </cell>
          <cell r="J146">
            <v>0</v>
          </cell>
        </row>
        <row r="147">
          <cell r="C147" t="str">
            <v>106-5</v>
          </cell>
          <cell r="D147" t="str">
            <v>Tapis de gravier</v>
          </cell>
          <cell r="E147" t="str">
            <v>m2</v>
          </cell>
          <cell r="F147">
            <v>23000</v>
          </cell>
          <cell r="G147">
            <v>6.9696969696969697</v>
          </cell>
          <cell r="H147">
            <v>7500</v>
          </cell>
          <cell r="J147">
            <v>0</v>
          </cell>
        </row>
        <row r="148">
          <cell r="C148">
            <v>0</v>
          </cell>
          <cell r="D148">
            <v>0</v>
          </cell>
          <cell r="E148" t="str">
            <v>U</v>
          </cell>
          <cell r="F148">
            <v>0</v>
          </cell>
          <cell r="G148">
            <v>7000</v>
          </cell>
          <cell r="H148">
            <v>0</v>
          </cell>
          <cell r="J148">
            <v>0</v>
          </cell>
        </row>
        <row r="149">
          <cell r="C149">
            <v>0</v>
          </cell>
          <cell r="D149">
            <v>0</v>
          </cell>
          <cell r="E149">
            <v>0</v>
          </cell>
          <cell r="F149">
            <v>0</v>
          </cell>
          <cell r="G149">
            <v>0</v>
          </cell>
          <cell r="H149">
            <v>7500</v>
          </cell>
          <cell r="J149">
            <v>0</v>
          </cell>
        </row>
        <row r="150">
          <cell r="C150" t="str">
            <v>200</v>
          </cell>
          <cell r="D150" t="str">
            <v>SERIE 200 - MENUISERIE, PEINTURE, VITRERIE</v>
          </cell>
          <cell r="E150">
            <v>0</v>
          </cell>
          <cell r="F150">
            <v>0</v>
          </cell>
          <cell r="G150">
            <v>0</v>
          </cell>
          <cell r="H150">
            <v>0</v>
          </cell>
        </row>
        <row r="151">
          <cell r="C151">
            <v>0</v>
          </cell>
          <cell r="D151">
            <v>0</v>
          </cell>
          <cell r="E151">
            <v>0</v>
          </cell>
          <cell r="F151">
            <v>0</v>
          </cell>
          <cell r="G151">
            <v>0</v>
          </cell>
          <cell r="H151">
            <v>7740</v>
          </cell>
        </row>
        <row r="152">
          <cell r="C152" t="str">
            <v>201</v>
          </cell>
          <cell r="D152" t="str">
            <v>Menuiserie en bois</v>
          </cell>
          <cell r="E152">
            <v>0</v>
          </cell>
          <cell r="F152">
            <v>0</v>
          </cell>
          <cell r="G152">
            <v>0</v>
          </cell>
          <cell r="H152">
            <v>7740</v>
          </cell>
        </row>
        <row r="153">
          <cell r="C153" t="str">
            <v>201-1</v>
          </cell>
          <cell r="D153" t="str">
            <v>Panne en madrier de 7x17 cm</v>
          </cell>
          <cell r="E153" t="str">
            <v>m3</v>
          </cell>
          <cell r="F153">
            <v>750000</v>
          </cell>
          <cell r="G153">
            <v>227.27272727272728</v>
          </cell>
          <cell r="H153">
            <v>0</v>
          </cell>
        </row>
        <row r="154">
          <cell r="C154" t="str">
            <v>201-2</v>
          </cell>
          <cell r="D154" t="str">
            <v>Entretoise et blochet en bois carré de 7x7 cm</v>
          </cell>
          <cell r="E154" t="str">
            <v>m3</v>
          </cell>
          <cell r="F154">
            <v>750000</v>
          </cell>
          <cell r="G154">
            <v>227.27272727272728</v>
          </cell>
          <cell r="H154">
            <v>0</v>
          </cell>
        </row>
        <row r="155">
          <cell r="C155" t="str">
            <v>201-3</v>
          </cell>
          <cell r="D155" t="str">
            <v>Planche de rive de 15x3 cm</v>
          </cell>
          <cell r="E155" t="str">
            <v>ml</v>
          </cell>
          <cell r="F155">
            <v>29500</v>
          </cell>
          <cell r="G155">
            <v>8.9393939393939394</v>
          </cell>
          <cell r="H155">
            <v>6834484.3005931024</v>
          </cell>
        </row>
        <row r="156">
          <cell r="C156" t="str">
            <v>201-4</v>
          </cell>
          <cell r="D156" t="str">
            <v>Couverture en tôles ondulées galvanisées 63/100e</v>
          </cell>
          <cell r="E156" t="str">
            <v>m2</v>
          </cell>
          <cell r="F156">
            <v>75500</v>
          </cell>
          <cell r="G156">
            <v>22.878787878787879</v>
          </cell>
          <cell r="H156">
            <v>1366896.8601186206</v>
          </cell>
          <cell r="J156">
            <v>0</v>
          </cell>
        </row>
        <row r="157">
          <cell r="C157" t="str">
            <v>201-5</v>
          </cell>
          <cell r="D157" t="str">
            <v>Plafond "voliges en bois"</v>
          </cell>
          <cell r="E157" t="str">
            <v>m2</v>
          </cell>
          <cell r="F157">
            <v>45100</v>
          </cell>
          <cell r="G157">
            <v>13.666666666666666</v>
          </cell>
          <cell r="H157">
            <v>1331719.21</v>
          </cell>
          <cell r="J157">
            <v>0</v>
          </cell>
        </row>
        <row r="158">
          <cell r="C158" t="str">
            <v>201-6</v>
          </cell>
          <cell r="D158" t="str">
            <v>Solin en tôle galvanisée 63/100e</v>
          </cell>
          <cell r="E158" t="str">
            <v>m2</v>
          </cell>
          <cell r="F158">
            <v>61600</v>
          </cell>
          <cell r="G158">
            <v>18.666666666666668</v>
          </cell>
          <cell r="H158">
            <v>0</v>
          </cell>
          <cell r="J158">
            <v>0</v>
          </cell>
        </row>
        <row r="159">
          <cell r="C159" t="str">
            <v>201-7</v>
          </cell>
          <cell r="D159" t="str">
            <v xml:space="preserve">Chêneau en PVC compris accessoires de fixation </v>
          </cell>
          <cell r="E159" t="str">
            <v>ml</v>
          </cell>
          <cell r="F159">
            <v>56100</v>
          </cell>
          <cell r="G159">
            <v>17</v>
          </cell>
          <cell r="H159">
            <v>11280</v>
          </cell>
          <cell r="J159">
            <v>0</v>
          </cell>
        </row>
        <row r="160">
          <cell r="C160" t="str">
            <v>201-8</v>
          </cell>
          <cell r="D160" t="str">
            <v xml:space="preserve">Descente d'eaux pluviales en PVC Ø 100mm </v>
          </cell>
          <cell r="E160" t="str">
            <v>ml</v>
          </cell>
          <cell r="F160">
            <v>45400</v>
          </cell>
          <cell r="G160">
            <v>13.757575757575758</v>
          </cell>
          <cell r="H160">
            <v>7773.6</v>
          </cell>
          <cell r="I160">
            <v>0</v>
          </cell>
          <cell r="J160" t="str">
            <v>sortie 1 32</v>
          </cell>
        </row>
        <row r="161">
          <cell r="C161" t="str">
            <v>201-9</v>
          </cell>
          <cell r="D161" t="str">
            <v>Barre anti cyclone en fer plat de 40x4 mm</v>
          </cell>
          <cell r="E161" t="str">
            <v>kg</v>
          </cell>
          <cell r="F161">
            <v>14800</v>
          </cell>
          <cell r="G161">
            <v>4.4848484848484844</v>
          </cell>
          <cell r="H161">
            <v>4518.4000000000005</v>
          </cell>
          <cell r="I161">
            <v>0</v>
          </cell>
          <cell r="J161" t="str">
            <v>sortie 2 75</v>
          </cell>
        </row>
        <row r="162">
          <cell r="C162" t="str">
            <v>201-10</v>
          </cell>
          <cell r="D162">
            <v>0</v>
          </cell>
          <cell r="E162">
            <v>0</v>
          </cell>
          <cell r="F162">
            <v>0</v>
          </cell>
          <cell r="G162">
            <v>0</v>
          </cell>
          <cell r="H162">
            <v>23572</v>
          </cell>
          <cell r="I162">
            <v>0</v>
          </cell>
          <cell r="J162">
            <v>0</v>
          </cell>
          <cell r="K162">
            <v>0</v>
          </cell>
        </row>
        <row r="163">
          <cell r="C163" t="str">
            <v>201-11</v>
          </cell>
          <cell r="D163" t="str">
            <v>Grillage en métal déployé y compris cadre en bois de 5x2 cm pour fixation</v>
          </cell>
          <cell r="E163" t="str">
            <v>m2</v>
          </cell>
          <cell r="F163">
            <v>435000</v>
          </cell>
          <cell r="G163">
            <v>131.81818181818181</v>
          </cell>
          <cell r="H163">
            <v>0</v>
          </cell>
          <cell r="I163">
            <v>0</v>
          </cell>
          <cell r="J163">
            <v>0</v>
          </cell>
          <cell r="K163">
            <v>0</v>
          </cell>
        </row>
        <row r="164">
          <cell r="C164" t="str">
            <v>201-12</v>
          </cell>
          <cell r="D164" t="str">
            <v>Grillage anti moustique y compris cadre en bois de 5x2 cm pour fixation</v>
          </cell>
          <cell r="E164" t="str">
            <v>m2</v>
          </cell>
          <cell r="F164">
            <v>22200</v>
          </cell>
          <cell r="G164">
            <v>6.7272727272727275</v>
          </cell>
          <cell r="H164">
            <v>0</v>
          </cell>
          <cell r="I164">
            <v>0</v>
          </cell>
          <cell r="J164">
            <v>0</v>
          </cell>
          <cell r="K164">
            <v>0</v>
          </cell>
        </row>
        <row r="165">
          <cell r="C165" t="str">
            <v>201-13</v>
          </cell>
          <cell r="D165" t="str">
            <v>Porte pleine à 2 vantaux 180x220 cm</v>
          </cell>
          <cell r="E165" t="str">
            <v>Ens.</v>
          </cell>
          <cell r="F165">
            <v>950000</v>
          </cell>
          <cell r="G165">
            <v>287.87878787878788</v>
          </cell>
          <cell r="H165">
            <v>73070.400000000009</v>
          </cell>
          <cell r="I165">
            <v>0</v>
          </cell>
          <cell r="J165">
            <v>0</v>
          </cell>
          <cell r="K165">
            <v>0</v>
          </cell>
        </row>
        <row r="166">
          <cell r="C166" t="str">
            <v>201-14</v>
          </cell>
          <cell r="D166" t="str">
            <v>Porte pleine à un vantail 90x210 cm</v>
          </cell>
          <cell r="E166" t="str">
            <v>Ens.</v>
          </cell>
          <cell r="F166">
            <v>620000</v>
          </cell>
          <cell r="G166">
            <v>187.87878787878788</v>
          </cell>
          <cell r="H166">
            <v>365678.11</v>
          </cell>
          <cell r="I166">
            <v>0</v>
          </cell>
          <cell r="J166">
            <v>0</v>
          </cell>
          <cell r="K166">
            <v>0</v>
          </cell>
        </row>
        <row r="167">
          <cell r="C167" t="str">
            <v>201-15</v>
          </cell>
          <cell r="D167" t="str">
            <v>Porte pleine à un vantail 150x210 cm</v>
          </cell>
          <cell r="E167" t="str">
            <v>Ens.</v>
          </cell>
          <cell r="F167">
            <v>860000</v>
          </cell>
          <cell r="G167">
            <v>260.60606060606062</v>
          </cell>
          <cell r="H167">
            <v>262174.5</v>
          </cell>
          <cell r="I167">
            <v>0</v>
          </cell>
          <cell r="J167">
            <v>0</v>
          </cell>
          <cell r="K167">
            <v>0</v>
          </cell>
        </row>
        <row r="168">
          <cell r="C168" t="str">
            <v>201-16</v>
          </cell>
          <cell r="D168" t="str">
            <v>Volet plein à 2 vantaux 140x120 cm</v>
          </cell>
          <cell r="E168" t="str">
            <v>Ens.</v>
          </cell>
          <cell r="F168">
            <v>530000</v>
          </cell>
          <cell r="G168">
            <v>160.60606060606059</v>
          </cell>
          <cell r="H168">
            <v>34728.199999999997</v>
          </cell>
          <cell r="I168">
            <v>0</v>
          </cell>
          <cell r="J168">
            <v>0</v>
          </cell>
          <cell r="K168">
            <v>0</v>
          </cell>
        </row>
        <row r="169">
          <cell r="C169" t="str">
            <v>201-17</v>
          </cell>
          <cell r="D169" t="str">
            <v>Porte pleine à un vantail 80x210 cm</v>
          </cell>
          <cell r="E169" t="str">
            <v>Ens.</v>
          </cell>
          <cell r="F169">
            <v>480000</v>
          </cell>
          <cell r="G169">
            <v>145.45454545454547</v>
          </cell>
          <cell r="H169">
            <v>199682</v>
          </cell>
          <cell r="I169">
            <v>0</v>
          </cell>
          <cell r="J169">
            <v>0</v>
          </cell>
          <cell r="K169">
            <v>0</v>
          </cell>
        </row>
        <row r="170">
          <cell r="C170" t="str">
            <v>201-18</v>
          </cell>
          <cell r="D170">
            <v>0</v>
          </cell>
          <cell r="E170">
            <v>0</v>
          </cell>
          <cell r="F170">
            <v>0</v>
          </cell>
          <cell r="G170">
            <v>0</v>
          </cell>
          <cell r="H170">
            <v>118614</v>
          </cell>
          <cell r="I170">
            <v>0</v>
          </cell>
          <cell r="J170">
            <v>0</v>
          </cell>
          <cell r="K170">
            <v>0</v>
          </cell>
        </row>
        <row r="171">
          <cell r="C171" t="str">
            <v>201-19</v>
          </cell>
          <cell r="D171" t="str">
            <v>Fenêtre de 120x120 cm à 2 vantaux</v>
          </cell>
          <cell r="E171" t="str">
            <v>Ens.</v>
          </cell>
          <cell r="F171">
            <v>480000</v>
          </cell>
          <cell r="G171">
            <v>145.45454545454547</v>
          </cell>
          <cell r="H171">
            <v>1053947.21</v>
          </cell>
          <cell r="I171">
            <v>0</v>
          </cell>
          <cell r="J171">
            <v>0</v>
          </cell>
          <cell r="K171">
            <v>0</v>
          </cell>
        </row>
        <row r="172">
          <cell r="C172" t="str">
            <v>201-20</v>
          </cell>
          <cell r="D172" t="str">
            <v>Fenêtre de 50x50 cm à 1 vantail</v>
          </cell>
          <cell r="E172" t="str">
            <v>Ens.</v>
          </cell>
          <cell r="F172">
            <v>210000</v>
          </cell>
          <cell r="G172">
            <v>63.636363636363633</v>
          </cell>
          <cell r="H172">
            <v>0</v>
          </cell>
          <cell r="J172">
            <v>0</v>
          </cell>
          <cell r="K172">
            <v>0</v>
          </cell>
        </row>
        <row r="173">
          <cell r="C173" t="str">
            <v>201-21</v>
          </cell>
          <cell r="D173" t="str">
            <v xml:space="preserve">Châssis vitré 100x100 cm à 2 vantaux </v>
          </cell>
          <cell r="E173" t="str">
            <v>Ens.</v>
          </cell>
          <cell r="F173">
            <v>250000</v>
          </cell>
          <cell r="G173">
            <v>75.757575757575751</v>
          </cell>
          <cell r="H173">
            <v>83000</v>
          </cell>
          <cell r="J173">
            <v>0</v>
          </cell>
          <cell r="K173">
            <v>0</v>
          </cell>
        </row>
        <row r="174">
          <cell r="C174" t="str">
            <v>201-22</v>
          </cell>
          <cell r="D174" t="str">
            <v xml:space="preserve">Châssis vitré 140x120 cm à 2 vantaux </v>
          </cell>
          <cell r="E174" t="str">
            <v>Ens.</v>
          </cell>
          <cell r="F174">
            <v>290000</v>
          </cell>
          <cell r="G174">
            <v>87.878787878787875</v>
          </cell>
          <cell r="H174">
            <v>171200</v>
          </cell>
          <cell r="J174">
            <v>0</v>
          </cell>
          <cell r="K174">
            <v>0</v>
          </cell>
        </row>
        <row r="175">
          <cell r="C175">
            <v>0</v>
          </cell>
          <cell r="D175">
            <v>0</v>
          </cell>
          <cell r="E175">
            <v>0</v>
          </cell>
          <cell r="F175">
            <v>0</v>
          </cell>
          <cell r="G175">
            <v>0</v>
          </cell>
          <cell r="H175">
            <v>254200</v>
          </cell>
          <cell r="J175">
            <v>0</v>
          </cell>
          <cell r="K175">
            <v>0</v>
          </cell>
        </row>
        <row r="176">
          <cell r="C176" t="str">
            <v>202</v>
          </cell>
          <cell r="D176" t="str">
            <v>Menuiserie métallique</v>
          </cell>
          <cell r="E176">
            <v>0</v>
          </cell>
          <cell r="F176">
            <v>0</v>
          </cell>
          <cell r="G176">
            <v>0</v>
          </cell>
          <cell r="H176">
            <v>0</v>
          </cell>
          <cell r="I176">
            <v>0</v>
          </cell>
          <cell r="J176">
            <v>0</v>
          </cell>
          <cell r="K176">
            <v>0</v>
          </cell>
        </row>
        <row r="177">
          <cell r="C177" t="str">
            <v>202-1</v>
          </cell>
          <cell r="D177">
            <v>0</v>
          </cell>
          <cell r="E177">
            <v>0</v>
          </cell>
          <cell r="F177">
            <v>0</v>
          </cell>
          <cell r="G177">
            <v>0</v>
          </cell>
          <cell r="H177">
            <v>9168.602118620689</v>
          </cell>
          <cell r="J177">
            <v>0</v>
          </cell>
          <cell r="K177">
            <v>0</v>
          </cell>
        </row>
        <row r="178">
          <cell r="C178" t="str">
            <v>202-2</v>
          </cell>
          <cell r="D178" t="str">
            <v>Porte pleine métallique de 200x210 cm à 2 vantaux</v>
          </cell>
          <cell r="E178" t="str">
            <v>Ens.</v>
          </cell>
          <cell r="F178">
            <v>1850000</v>
          </cell>
          <cell r="G178">
            <v>560.60606060606062</v>
          </cell>
          <cell r="H178">
            <v>0</v>
          </cell>
          <cell r="I178">
            <v>0</v>
          </cell>
          <cell r="J178">
            <v>0</v>
          </cell>
          <cell r="K178">
            <v>0</v>
          </cell>
        </row>
        <row r="179">
          <cell r="C179" t="str">
            <v>202-3</v>
          </cell>
          <cell r="D179" t="str">
            <v>Porte pleine métallique de 80x210 cm</v>
          </cell>
          <cell r="E179" t="str">
            <v>Ens.</v>
          </cell>
          <cell r="F179">
            <v>1860000</v>
          </cell>
          <cell r="G179">
            <v>563.63636363636363</v>
          </cell>
          <cell r="H179">
            <v>4409.4827586206893</v>
          </cell>
          <cell r="J179">
            <v>0</v>
          </cell>
          <cell r="K179">
            <v>0</v>
          </cell>
        </row>
        <row r="180">
          <cell r="C180" t="str">
            <v>202-4</v>
          </cell>
          <cell r="D180" t="str">
            <v>Porte pleine métallique de 70x210 cm</v>
          </cell>
          <cell r="E180" t="str">
            <v>Ens.</v>
          </cell>
          <cell r="F180">
            <v>1460000</v>
          </cell>
          <cell r="G180">
            <v>442.42424242424244</v>
          </cell>
          <cell r="H180">
            <v>4409.4827586206893</v>
          </cell>
          <cell r="J180">
            <v>0</v>
          </cell>
        </row>
        <row r="181">
          <cell r="C181" t="str">
            <v>202-5</v>
          </cell>
          <cell r="D181" t="str">
            <v>Fenêtre pleine métallique de 100x100 cm à 2 vantaux</v>
          </cell>
          <cell r="E181" t="str">
            <v>Ens.</v>
          </cell>
          <cell r="F181">
            <v>1010000</v>
          </cell>
          <cell r="G181">
            <v>306.06060606060606</v>
          </cell>
          <cell r="H181">
            <v>0</v>
          </cell>
          <cell r="I181">
            <v>0</v>
          </cell>
          <cell r="J181">
            <v>0</v>
          </cell>
        </row>
        <row r="182">
          <cell r="C182" t="str">
            <v>202-6</v>
          </cell>
          <cell r="D182">
            <v>0</v>
          </cell>
          <cell r="E182">
            <v>0</v>
          </cell>
          <cell r="F182">
            <v>0</v>
          </cell>
          <cell r="G182">
            <v>0</v>
          </cell>
          <cell r="H182">
            <v>0</v>
          </cell>
          <cell r="I182">
            <v>0</v>
          </cell>
          <cell r="J182">
            <v>0</v>
          </cell>
        </row>
        <row r="183">
          <cell r="C183" t="str">
            <v>202-7</v>
          </cell>
          <cell r="D183" t="str">
            <v>Fourniture métallique diverse (grille, clous, fer ….)</v>
          </cell>
          <cell r="E183" t="str">
            <v>Kg</v>
          </cell>
          <cell r="F183">
            <v>14800</v>
          </cell>
          <cell r="G183">
            <v>4.4848484848484844</v>
          </cell>
          <cell r="H183">
            <v>4759.1193599999997</v>
          </cell>
          <cell r="J183">
            <v>0</v>
          </cell>
        </row>
        <row r="184">
          <cell r="C184" t="str">
            <v>202-8</v>
          </cell>
          <cell r="D184" t="str">
            <v>Echelle à crinoline</v>
          </cell>
          <cell r="E184" t="str">
            <v>ml</v>
          </cell>
          <cell r="F184">
            <v>350000</v>
          </cell>
          <cell r="G184">
            <v>106.06060606060606</v>
          </cell>
          <cell r="H184">
            <v>4759.1193599999997</v>
          </cell>
          <cell r="J184">
            <v>0</v>
          </cell>
        </row>
        <row r="185">
          <cell r="C185" t="str">
            <v>202-9</v>
          </cell>
          <cell r="D185" t="str">
            <v>Trappe d'accés métallique 80x80</v>
          </cell>
          <cell r="E185" t="str">
            <v>Ens.</v>
          </cell>
          <cell r="F185">
            <v>215500</v>
          </cell>
          <cell r="G185">
            <v>65.303030303030297</v>
          </cell>
          <cell r="H185">
            <v>0</v>
          </cell>
          <cell r="I185">
            <v>0</v>
          </cell>
          <cell r="J185">
            <v>0</v>
          </cell>
        </row>
        <row r="186">
          <cell r="C186">
            <v>0</v>
          </cell>
          <cell r="D186">
            <v>0</v>
          </cell>
          <cell r="E186">
            <v>0</v>
          </cell>
          <cell r="F186">
            <v>0</v>
          </cell>
          <cell r="G186">
            <v>0</v>
          </cell>
          <cell r="H186">
            <v>26009.048000000003</v>
          </cell>
          <cell r="J186">
            <v>0</v>
          </cell>
          <cell r="K186">
            <v>0</v>
          </cell>
        </row>
        <row r="187">
          <cell r="C187" t="str">
            <v>203</v>
          </cell>
          <cell r="D187" t="str">
            <v>Peinture</v>
          </cell>
          <cell r="E187">
            <v>0</v>
          </cell>
          <cell r="F187">
            <v>0</v>
          </cell>
          <cell r="G187">
            <v>0</v>
          </cell>
          <cell r="H187">
            <v>0</v>
          </cell>
          <cell r="J187">
            <v>0</v>
          </cell>
          <cell r="K187">
            <v>0</v>
          </cell>
        </row>
        <row r="188">
          <cell r="C188" t="str">
            <v>203-1</v>
          </cell>
          <cell r="D188" t="str">
            <v>Badigeonnage à la chaux grasse appliquée en 2 couches pour couche d'impression</v>
          </cell>
          <cell r="E188" t="str">
            <v>m2</v>
          </cell>
          <cell r="F188">
            <v>4400</v>
          </cell>
          <cell r="G188">
            <v>1.3333333333333333</v>
          </cell>
          <cell r="H188">
            <v>2106</v>
          </cell>
          <cell r="J188">
            <v>18</v>
          </cell>
          <cell r="K188">
            <v>0</v>
          </cell>
        </row>
        <row r="189">
          <cell r="C189" t="str">
            <v>203-2</v>
          </cell>
          <cell r="D189" t="str">
            <v>Peinture glycérophtalique appliquée en 2 couches avec impression anti-rouille y compris tous travaux préparatoires de la surface à peindre</v>
          </cell>
          <cell r="E189" t="str">
            <v>m2</v>
          </cell>
          <cell r="F189">
            <v>25800</v>
          </cell>
          <cell r="G189">
            <v>7.8181818181818183</v>
          </cell>
          <cell r="H189">
            <v>2214</v>
          </cell>
          <cell r="J189">
            <v>0</v>
          </cell>
          <cell r="K189">
            <v>0</v>
          </cell>
        </row>
        <row r="190">
          <cell r="C190" t="str">
            <v>203-3</v>
          </cell>
          <cell r="D190" t="str">
            <v>Peinture plastique appliquée en 2 couches sur couche d'impression y compris tous travaux préparatoires de la surface à peindre</v>
          </cell>
          <cell r="E190" t="str">
            <v>m2</v>
          </cell>
          <cell r="F190">
            <v>19400</v>
          </cell>
          <cell r="G190">
            <v>5.8787878787878789</v>
          </cell>
          <cell r="H190">
            <v>2632.5</v>
          </cell>
          <cell r="J190">
            <v>0</v>
          </cell>
          <cell r="K190">
            <v>0</v>
          </cell>
        </row>
        <row r="191">
          <cell r="C191" t="str">
            <v>203-4</v>
          </cell>
          <cell r="D191" t="str">
            <v>Application de SIKATOP  en 2 couches, pour étanchéité et peinture  y compris tous travaux préparatoires de la surface à peindre</v>
          </cell>
          <cell r="E191" t="str">
            <v>m2</v>
          </cell>
          <cell r="F191">
            <v>32100</v>
          </cell>
          <cell r="G191">
            <v>9.7272727272727266</v>
          </cell>
          <cell r="H191">
            <v>2016.8999999999999</v>
          </cell>
          <cell r="J191">
            <v>0</v>
          </cell>
          <cell r="K191">
            <v>0</v>
          </cell>
        </row>
        <row r="192">
          <cell r="C192">
            <v>0</v>
          </cell>
          <cell r="D192">
            <v>0</v>
          </cell>
          <cell r="E192">
            <v>0</v>
          </cell>
          <cell r="F192">
            <v>0</v>
          </cell>
          <cell r="G192">
            <v>0</v>
          </cell>
          <cell r="H192">
            <v>8969.4</v>
          </cell>
          <cell r="I192">
            <v>0</v>
          </cell>
          <cell r="J192">
            <v>0</v>
          </cell>
          <cell r="K192">
            <v>0</v>
          </cell>
        </row>
        <row r="193">
          <cell r="C193" t="str">
            <v>204</v>
          </cell>
          <cell r="D193" t="str">
            <v>Vitrerie</v>
          </cell>
          <cell r="E193">
            <v>0</v>
          </cell>
          <cell r="F193">
            <v>0</v>
          </cell>
          <cell r="G193">
            <v>0</v>
          </cell>
          <cell r="H193">
            <v>0</v>
          </cell>
        </row>
        <row r="194">
          <cell r="C194" t="str">
            <v>204-1</v>
          </cell>
          <cell r="D194" t="str">
            <v>Verre à vitre 1/2 double de 2,25 mm d'épaisseur y compris pare close en bois</v>
          </cell>
          <cell r="E194" t="str">
            <v>m2</v>
          </cell>
          <cell r="F194">
            <v>33800</v>
          </cell>
          <cell r="G194">
            <v>10.242424242424242</v>
          </cell>
          <cell r="H194">
            <v>1539.6479999999999</v>
          </cell>
        </row>
        <row r="195">
          <cell r="C195">
            <v>0</v>
          </cell>
          <cell r="D195">
            <v>0</v>
          </cell>
          <cell r="E195">
            <v>0</v>
          </cell>
          <cell r="F195">
            <v>0</v>
          </cell>
          <cell r="G195">
            <v>0</v>
          </cell>
          <cell r="H195">
            <v>1539.6479999999999</v>
          </cell>
          <cell r="J195">
            <v>0</v>
          </cell>
        </row>
        <row r="196">
          <cell r="C196" t="str">
            <v>300</v>
          </cell>
          <cell r="D196" t="str">
            <v>SERIE 300 - PLOMBERIE SANITAIRE, ASSAINISSEMENT</v>
          </cell>
          <cell r="E196">
            <v>0</v>
          </cell>
          <cell r="F196">
            <v>0</v>
          </cell>
          <cell r="G196">
            <v>0</v>
          </cell>
          <cell r="H196">
            <v>0</v>
          </cell>
          <cell r="I196">
            <v>0</v>
          </cell>
          <cell r="J196">
            <v>0</v>
          </cell>
        </row>
        <row r="197">
          <cell r="C197" t="str">
            <v>301</v>
          </cell>
          <cell r="D197" t="str">
            <v>Evier simple bac en acier inoxydable, y compris robinet d'évier chromé à col de cygne orientable et siphon, en fourniture et toutes sujétions de pose</v>
          </cell>
          <cell r="E197" t="str">
            <v>Ens.</v>
          </cell>
          <cell r="F197">
            <v>514300</v>
          </cell>
          <cell r="G197">
            <v>155.84848484848484</v>
          </cell>
          <cell r="H197">
            <v>0</v>
          </cell>
        </row>
        <row r="198">
          <cell r="C198" t="str">
            <v>302</v>
          </cell>
          <cell r="D198" t="str">
            <v>Receveur de douche en céramique de 80x80 cm y compris colonne montante en tuyau de diamètre 15/21, pomme d'aspersion chromé, robinet de douche, vanne d'arrêt, porte serviette, fournitures diverses et toutes sujétions de pose.</v>
          </cell>
          <cell r="E198" t="str">
            <v>Ens.</v>
          </cell>
          <cell r="F198">
            <v>610100</v>
          </cell>
          <cell r="G198">
            <v>184.87878787878788</v>
          </cell>
          <cell r="H198">
            <v>7000</v>
          </cell>
        </row>
        <row r="199">
          <cell r="C199" t="str">
            <v>303</v>
          </cell>
          <cell r="D199" t="str">
            <v>Siège de WC en céramique à l'Anglaise, avec robinet d'arrêt, y compris toutes les accessoires, en fourniture et toutes sujétions de pose</v>
          </cell>
          <cell r="E199" t="str">
            <v>Ens.</v>
          </cell>
          <cell r="F199">
            <v>428800</v>
          </cell>
          <cell r="G199">
            <v>129.93939393939394</v>
          </cell>
          <cell r="H199">
            <v>7000</v>
          </cell>
          <cell r="J199">
            <v>0</v>
          </cell>
        </row>
        <row r="200">
          <cell r="C200" t="str">
            <v>304</v>
          </cell>
          <cell r="D200" t="str">
            <v>Branchement d'alimentation en eau, y compris tuyau PPR, robinets, les accessoires de raccordements, de fixations, fourniture diverses et toutes sujétions de pose.</v>
          </cell>
          <cell r="E200" t="str">
            <v>Ens.</v>
          </cell>
          <cell r="F200">
            <v>3520000</v>
          </cell>
          <cell r="G200">
            <v>1066.6666666666667</v>
          </cell>
          <cell r="H200">
            <v>0</v>
          </cell>
          <cell r="I200">
            <v>0</v>
          </cell>
          <cell r="J200">
            <v>0</v>
          </cell>
        </row>
        <row r="201">
          <cell r="C201" t="str">
            <v>305</v>
          </cell>
          <cell r="D201" t="str">
            <v>Fosse septique pour 4 personnes, en béton armé tout entier, y compris raccordement, accessoires en fourniture et toutes sujétions de pose</v>
          </cell>
          <cell r="E201" t="str">
            <v>Ens.</v>
          </cell>
          <cell r="F201">
            <v>3220000</v>
          </cell>
          <cell r="G201">
            <v>975.75757575757575</v>
          </cell>
          <cell r="H201">
            <v>0</v>
          </cell>
          <cell r="I201">
            <v>0</v>
          </cell>
          <cell r="J201">
            <v>0</v>
          </cell>
        </row>
        <row r="202">
          <cell r="C202" t="str">
            <v>363-19-a</v>
          </cell>
          <cell r="D202" t="str">
            <v>Pose Compteur Volumétrique  DN 20 et tous les  accessoires</v>
          </cell>
          <cell r="E202">
            <v>0</v>
          </cell>
          <cell r="F202">
            <v>1</v>
          </cell>
          <cell r="G202">
            <v>5000</v>
          </cell>
          <cell r="H202">
            <v>5000</v>
          </cell>
          <cell r="J202">
            <v>0</v>
          </cell>
        </row>
        <row r="203">
          <cell r="C203" t="str">
            <v>400</v>
          </cell>
          <cell r="D203" t="str">
            <v>SERIE 400 - INSTALLATION ELECTRIQUE</v>
          </cell>
          <cell r="E203">
            <v>0</v>
          </cell>
          <cell r="F203">
            <v>0</v>
          </cell>
          <cell r="G203">
            <v>0</v>
          </cell>
          <cell r="H203">
            <v>5000</v>
          </cell>
          <cell r="J203">
            <v>0</v>
          </cell>
        </row>
        <row r="204">
          <cell r="C204" t="str">
            <v>400-1</v>
          </cell>
          <cell r="D204" t="str">
            <v>Equipements électriques selon spécification technique pour cabine forage</v>
          </cell>
          <cell r="E204" t="str">
            <v>Ens.</v>
          </cell>
          <cell r="F204">
            <v>3500000</v>
          </cell>
          <cell r="G204">
            <v>1060.6060606060605</v>
          </cell>
          <cell r="H204">
            <v>0</v>
          </cell>
          <cell r="I204">
            <v>0</v>
          </cell>
          <cell r="J204">
            <v>0</v>
          </cell>
        </row>
        <row r="205">
          <cell r="C205" t="str">
            <v>400-2</v>
          </cell>
          <cell r="D205" t="str">
            <v>Equipements électriques selon spécification technique pour batiment d'exploitation</v>
          </cell>
          <cell r="E205" t="str">
            <v>Ens.</v>
          </cell>
          <cell r="F205">
            <v>8950000</v>
          </cell>
          <cell r="G205">
            <v>2712.121212121212</v>
          </cell>
          <cell r="H205">
            <v>0</v>
          </cell>
          <cell r="I205">
            <v>0</v>
          </cell>
          <cell r="J205">
            <v>0</v>
          </cell>
        </row>
        <row r="206">
          <cell r="C206" t="str">
            <v>400-3</v>
          </cell>
          <cell r="D206" t="str">
            <v>Equipements électriques selon spécification technique pour logemment responsable</v>
          </cell>
          <cell r="E206" t="str">
            <v>Ens.</v>
          </cell>
          <cell r="F206">
            <v>2850000</v>
          </cell>
          <cell r="G206">
            <v>863.63636363636363</v>
          </cell>
          <cell r="H206">
            <v>3500</v>
          </cell>
          <cell r="J206">
            <v>0</v>
          </cell>
        </row>
        <row r="207">
          <cell r="C207" t="str">
            <v>400-4</v>
          </cell>
          <cell r="D207" t="str">
            <v>Equipements électriques selon spécification technique pour logemment gradien/machiniste</v>
          </cell>
          <cell r="E207" t="str">
            <v>Ens.</v>
          </cell>
          <cell r="F207">
            <v>1800000</v>
          </cell>
          <cell r="G207">
            <v>545.4545454545455</v>
          </cell>
          <cell r="H207">
            <v>3500</v>
          </cell>
          <cell r="J207">
            <v>0</v>
          </cell>
        </row>
        <row r="208">
          <cell r="C208">
            <v>0</v>
          </cell>
          <cell r="D208">
            <v>0</v>
          </cell>
          <cell r="E208">
            <v>0</v>
          </cell>
          <cell r="F208">
            <v>0</v>
          </cell>
          <cell r="G208">
            <v>0</v>
          </cell>
          <cell r="H208">
            <v>0</v>
          </cell>
          <cell r="I208">
            <v>0</v>
          </cell>
          <cell r="J208">
            <v>0</v>
          </cell>
        </row>
        <row r="209">
          <cell r="C209" t="str">
            <v>500</v>
          </cell>
          <cell r="D209" t="str">
            <v>SERIE 500 - EQUIPEMENTS ELECTROMECANIQUES</v>
          </cell>
          <cell r="E209">
            <v>0</v>
          </cell>
          <cell r="F209">
            <v>0</v>
          </cell>
          <cell r="G209">
            <v>0</v>
          </cell>
          <cell r="H209">
            <v>4518.4000000000005</v>
          </cell>
          <cell r="I209">
            <v>0</v>
          </cell>
          <cell r="J209">
            <v>0</v>
          </cell>
        </row>
        <row r="210">
          <cell r="C210">
            <v>0</v>
          </cell>
          <cell r="D210">
            <v>0</v>
          </cell>
          <cell r="E210">
            <v>0</v>
          </cell>
          <cell r="F210">
            <v>0</v>
          </cell>
          <cell r="G210">
            <v>0</v>
          </cell>
          <cell r="H210">
            <v>23572</v>
          </cell>
          <cell r="I210">
            <v>0</v>
          </cell>
          <cell r="J210">
            <v>0</v>
          </cell>
        </row>
        <row r="211">
          <cell r="C211" t="str">
            <v>501</v>
          </cell>
          <cell r="D211" t="str">
            <v>Pompe submersible et alimentation solaire</v>
          </cell>
          <cell r="E211">
            <v>0</v>
          </cell>
          <cell r="F211">
            <v>0</v>
          </cell>
          <cell r="G211">
            <v>0</v>
          </cell>
          <cell r="H211">
            <v>0</v>
          </cell>
          <cell r="I211">
            <v>0</v>
          </cell>
          <cell r="J211">
            <v>0</v>
          </cell>
        </row>
        <row r="212">
          <cell r="C212" t="str">
            <v>501-1</v>
          </cell>
          <cell r="D212" t="str">
            <v>Pompe submersible et alimentation solaire 06-SUB1 à SUB4, HMT=47m, Q=405 m3/j</v>
          </cell>
          <cell r="E212" t="str">
            <v>Ens.</v>
          </cell>
          <cell r="F212">
            <v>805350150</v>
          </cell>
          <cell r="G212">
            <v>244045.5</v>
          </cell>
          <cell r="H212">
            <v>1324164.9866841377</v>
          </cell>
          <cell r="I212">
            <v>11</v>
          </cell>
          <cell r="J212">
            <v>0</v>
          </cell>
        </row>
        <row r="213">
          <cell r="C213" t="str">
            <v>501-2</v>
          </cell>
          <cell r="D213" t="str">
            <v>Pompe submersible et alimentation solaire 07-SUB01 à SUB10, HMT=128m, Q=131 m3/j</v>
          </cell>
          <cell r="E213" t="str">
            <v>Ens.</v>
          </cell>
          <cell r="F213">
            <v>716222100</v>
          </cell>
          <cell r="G213">
            <v>217037</v>
          </cell>
          <cell r="H213">
            <v>0</v>
          </cell>
          <cell r="I213">
            <v>9.5</v>
          </cell>
          <cell r="J213">
            <v>0</v>
          </cell>
        </row>
        <row r="214">
          <cell r="C214" t="str">
            <v>501-3</v>
          </cell>
          <cell r="D214" t="str">
            <v>Pompe submersible et alimentation solaire 08-SUB01 à SUB11, HMT=140m, Q=3113 m3/j</v>
          </cell>
          <cell r="E214" t="str">
            <v>Ens.</v>
          </cell>
          <cell r="F214">
            <v>1692335700</v>
          </cell>
          <cell r="G214">
            <v>512829</v>
          </cell>
          <cell r="H214">
            <v>1102047.0899999999</v>
          </cell>
          <cell r="I214">
            <v>0</v>
          </cell>
          <cell r="J214">
            <v>0</v>
          </cell>
        </row>
        <row r="215">
          <cell r="C215" t="str">
            <v>501-4</v>
          </cell>
          <cell r="D215" t="str">
            <v>Pompe submersible et alimentation solaire 41-SUB01 à SUB02, HMT=55m, Q=125 m3/j</v>
          </cell>
          <cell r="E215" t="str">
            <v>Ens.</v>
          </cell>
          <cell r="F215">
            <v>293655450</v>
          </cell>
          <cell r="G215">
            <v>88986.5</v>
          </cell>
          <cell r="H215">
            <v>0</v>
          </cell>
          <cell r="I215">
            <v>0</v>
          </cell>
          <cell r="J215">
            <v>0</v>
          </cell>
        </row>
        <row r="216">
          <cell r="C216" t="str">
            <v>501-5</v>
          </cell>
          <cell r="D216" t="str">
            <v>Pompe submersible et alimentation solaire 42-SUB01 à SUB02, HMT=73m, Q=54 m3/j</v>
          </cell>
          <cell r="E216" t="str">
            <v>Ens.</v>
          </cell>
          <cell r="F216">
            <v>165277200</v>
          </cell>
          <cell r="G216">
            <v>50084</v>
          </cell>
          <cell r="H216">
            <v>11280</v>
          </cell>
          <cell r="I216">
            <v>0</v>
          </cell>
          <cell r="J216">
            <v>0</v>
          </cell>
        </row>
        <row r="217">
          <cell r="C217" t="str">
            <v>501-6</v>
          </cell>
          <cell r="D217" t="str">
            <v>Pompe submersible et alimentation solaire 43-SUB01 à SUB03, HMT=73, Q=69 m3/j</v>
          </cell>
          <cell r="E217" t="str">
            <v>Ens.</v>
          </cell>
          <cell r="F217">
            <v>212208150</v>
          </cell>
          <cell r="G217">
            <v>64305.5</v>
          </cell>
          <cell r="H217">
            <v>1476</v>
          </cell>
          <cell r="I217">
            <v>0</v>
          </cell>
          <cell r="J217">
            <v>0</v>
          </cell>
        </row>
        <row r="218">
          <cell r="C218" t="str">
            <v>501-7</v>
          </cell>
          <cell r="D218" t="str">
            <v>Pompe submersible et alimentation solaire 44-SUB01 à SUB02, HMT=93 m, Q=49 m3/j</v>
          </cell>
          <cell r="E218" t="str">
            <v>Ens.</v>
          </cell>
          <cell r="F218">
            <v>194119200</v>
          </cell>
          <cell r="G218">
            <v>58824</v>
          </cell>
          <cell r="H218">
            <v>12756</v>
          </cell>
          <cell r="I218">
            <v>0</v>
          </cell>
          <cell r="J218">
            <v>0</v>
          </cell>
        </row>
        <row r="219">
          <cell r="C219" t="str">
            <v>501-8</v>
          </cell>
          <cell r="D219" t="str">
            <v>Pompe submersible et alimentation solaire 45-SUB01, HMT=175 m, Q=33 m3/j</v>
          </cell>
          <cell r="E219" t="str">
            <v>Ens.</v>
          </cell>
          <cell r="F219">
            <v>246661800</v>
          </cell>
          <cell r="G219">
            <v>74746</v>
          </cell>
          <cell r="H219">
            <v>0</v>
          </cell>
          <cell r="I219">
            <v>0</v>
          </cell>
          <cell r="J219">
            <v>0</v>
          </cell>
        </row>
        <row r="220">
          <cell r="C220" t="str">
            <v>501-9</v>
          </cell>
          <cell r="D220" t="str">
            <v>Equipement d'exhaure pour pompe solaire</v>
          </cell>
          <cell r="E220" t="str">
            <v>Ens.</v>
          </cell>
          <cell r="F220">
            <v>2838000</v>
          </cell>
          <cell r="G220">
            <v>860</v>
          </cell>
          <cell r="H220">
            <v>0</v>
          </cell>
          <cell r="I220">
            <v>0</v>
          </cell>
          <cell r="J220">
            <v>0</v>
          </cell>
        </row>
        <row r="221">
          <cell r="C221" t="str">
            <v>501-10</v>
          </cell>
          <cell r="D221" t="str">
            <v>Pompe submersible alimentation électrique HMT=165m, Q=20 m3/j</v>
          </cell>
          <cell r="E221" t="str">
            <v>Ens.</v>
          </cell>
          <cell r="F221">
            <v>138600000</v>
          </cell>
          <cell r="G221">
            <v>42000</v>
          </cell>
          <cell r="H221">
            <v>14988.800000000001</v>
          </cell>
          <cell r="I221">
            <v>0</v>
          </cell>
          <cell r="J221">
            <v>0</v>
          </cell>
        </row>
        <row r="222">
          <cell r="C222" t="str">
            <v>501-11</v>
          </cell>
          <cell r="D222">
            <v>0</v>
          </cell>
          <cell r="E222">
            <v>0</v>
          </cell>
          <cell r="F222">
            <v>0</v>
          </cell>
          <cell r="G222">
            <v>0</v>
          </cell>
          <cell r="H222">
            <v>313438.38</v>
          </cell>
          <cell r="I222">
            <v>0</v>
          </cell>
          <cell r="J222">
            <v>0</v>
          </cell>
        </row>
        <row r="223">
          <cell r="C223">
            <v>0</v>
          </cell>
          <cell r="D223">
            <v>0</v>
          </cell>
          <cell r="E223">
            <v>0</v>
          </cell>
          <cell r="F223">
            <v>0</v>
          </cell>
          <cell r="G223">
            <v>0</v>
          </cell>
          <cell r="H223">
            <v>324597</v>
          </cell>
          <cell r="I223">
            <v>0</v>
          </cell>
          <cell r="J223">
            <v>0</v>
          </cell>
        </row>
        <row r="224">
          <cell r="C224" t="str">
            <v>502</v>
          </cell>
          <cell r="D224" t="str">
            <v>Surpresseur et alimentation solaire</v>
          </cell>
          <cell r="E224">
            <v>0</v>
          </cell>
          <cell r="F224">
            <v>0</v>
          </cell>
          <cell r="G224">
            <v>0</v>
          </cell>
          <cell r="H224">
            <v>135165.81</v>
          </cell>
          <cell r="I224">
            <v>0</v>
          </cell>
          <cell r="J224">
            <v>0</v>
          </cell>
        </row>
        <row r="225">
          <cell r="C225" t="str">
            <v>502-1</v>
          </cell>
          <cell r="D225" t="str">
            <v>Surpresseur et alimentation solaire 06-AMPO-SUR1 à SUR2, HMT=74m, Q=811 m3/j</v>
          </cell>
          <cell r="E225" t="str">
            <v>Ens.</v>
          </cell>
          <cell r="F225">
            <v>2561890650</v>
          </cell>
          <cell r="G225">
            <v>776330.5</v>
          </cell>
          <cell r="H225">
            <v>43544.100000000006</v>
          </cell>
          <cell r="I225">
            <v>0</v>
          </cell>
          <cell r="J225">
            <v>0</v>
          </cell>
        </row>
        <row r="226">
          <cell r="C226" t="str">
            <v>502-2</v>
          </cell>
          <cell r="D226" t="str">
            <v>Surpresseur et alimentation solaire 06-MANO-SUR1 à SUR2, HMT=90m, Q=769 m3/j</v>
          </cell>
          <cell r="E226" t="str">
            <v>Ens.</v>
          </cell>
          <cell r="F226">
            <v>2956273650</v>
          </cell>
          <cell r="G226">
            <v>895840.5</v>
          </cell>
          <cell r="H226">
            <v>3357</v>
          </cell>
          <cell r="I226">
            <v>0</v>
          </cell>
          <cell r="J226">
            <v>0</v>
          </cell>
        </row>
        <row r="227">
          <cell r="C227" t="str">
            <v>502-3</v>
          </cell>
          <cell r="D227" t="str">
            <v>Surpresseur et alimentation solaire 06-KIRI-SUR1 à SUR2, HMT=59, Q=727 m3/j</v>
          </cell>
          <cell r="E227" t="str">
            <v>Ens.</v>
          </cell>
          <cell r="F227">
            <v>1832156700</v>
          </cell>
          <cell r="G227">
            <v>555199</v>
          </cell>
          <cell r="H227">
            <v>835091.09</v>
          </cell>
          <cell r="I227">
            <v>0</v>
          </cell>
          <cell r="J227">
            <v>0</v>
          </cell>
        </row>
        <row r="228">
          <cell r="C228" t="str">
            <v>502-4</v>
          </cell>
          <cell r="D228" t="str">
            <v>Surpresseur et alimentation solaire 06-SAMP-SUR1 à SUR2, HMT=79m, Q=678 m3/j</v>
          </cell>
          <cell r="E228" t="str">
            <v>Ens.</v>
          </cell>
          <cell r="F228">
            <v>2286167400</v>
          </cell>
          <cell r="G228">
            <v>692778</v>
          </cell>
          <cell r="H228">
            <v>0</v>
          </cell>
          <cell r="I228">
            <v>0</v>
          </cell>
          <cell r="J228">
            <v>0</v>
          </cell>
        </row>
        <row r="229">
          <cell r="C229" t="str">
            <v>502-5</v>
          </cell>
          <cell r="D229" t="str">
            <v>Surpresseur et alimentation solaire 06-TRAN-SUR1 à SUR2, HMT=52m, Q=618 m3/j</v>
          </cell>
          <cell r="E229" t="str">
            <v>Ens.</v>
          </cell>
          <cell r="F229">
            <v>1371562500</v>
          </cell>
          <cell r="G229">
            <v>415625</v>
          </cell>
          <cell r="H229">
            <v>0</v>
          </cell>
          <cell r="I229">
            <v>0</v>
          </cell>
          <cell r="J229">
            <v>0</v>
          </cell>
        </row>
        <row r="230">
          <cell r="C230" t="str">
            <v>502-6</v>
          </cell>
          <cell r="D230" t="str">
            <v>Surpresseur et alimentation solaire 06-BEZA-SUR1 à SUR2, HMT=75m, Q=516 m3/j</v>
          </cell>
          <cell r="E230" t="str">
            <v>Ens.</v>
          </cell>
          <cell r="F230">
            <v>1653054150</v>
          </cell>
          <cell r="G230">
            <v>500925.5</v>
          </cell>
          <cell r="H230">
            <v>83000</v>
          </cell>
          <cell r="I230">
            <v>0</v>
          </cell>
          <cell r="J230">
            <v>0</v>
          </cell>
        </row>
        <row r="231">
          <cell r="C231" t="str">
            <v>502-7</v>
          </cell>
          <cell r="D231" t="str">
            <v>Surpresseur et alimentation solaire 06-MARO-SUR1 à SUR2, HMT=36m, Q=258 m3/j</v>
          </cell>
          <cell r="E231" t="str">
            <v>Ens.</v>
          </cell>
          <cell r="F231">
            <v>459376500</v>
          </cell>
          <cell r="G231">
            <v>139205</v>
          </cell>
          <cell r="H231">
            <v>171200</v>
          </cell>
          <cell r="J231">
            <v>0</v>
          </cell>
        </row>
        <row r="232">
          <cell r="C232" t="str">
            <v>502-8</v>
          </cell>
          <cell r="D232" t="str">
            <v>Surpresseur et alimentation solaire 06-BELI-SUR1 à SUR2, HMT=36m, Q=189 m3/j</v>
          </cell>
          <cell r="E232" t="str">
            <v>Ens.</v>
          </cell>
          <cell r="F232">
            <v>338207100</v>
          </cell>
          <cell r="G232">
            <v>102487</v>
          </cell>
          <cell r="H232">
            <v>254200</v>
          </cell>
          <cell r="J232">
            <v>0</v>
          </cell>
        </row>
        <row r="233">
          <cell r="C233" t="str">
            <v>502-9</v>
          </cell>
          <cell r="D233" t="str">
            <v>Surpresseur et alimentation solaire 08-AMBO-SUR1 à SUR8, HMT=84m, Q=381 m3/J</v>
          </cell>
          <cell r="E233" t="str">
            <v>Ens.</v>
          </cell>
          <cell r="F233">
            <v>1369618800</v>
          </cell>
          <cell r="G233">
            <v>415036</v>
          </cell>
          <cell r="H233">
            <v>0</v>
          </cell>
          <cell r="I233">
            <v>0</v>
          </cell>
          <cell r="J233">
            <v>0</v>
          </cell>
        </row>
        <row r="234">
          <cell r="C234" t="str">
            <v>502-10</v>
          </cell>
          <cell r="D234" t="str">
            <v>Surpresseur et alimentation solaire 08-TSIM-SUR1 à SUR8, HMT=135m, Q=1452 m3/J</v>
          </cell>
          <cell r="E234" t="str">
            <v>Ens.</v>
          </cell>
          <cell r="F234">
            <v>1046619750</v>
          </cell>
          <cell r="G234">
            <v>317157.5</v>
          </cell>
          <cell r="H234">
            <v>103600</v>
          </cell>
          <cell r="J234">
            <v>0</v>
          </cell>
          <cell r="K234">
            <v>0</v>
          </cell>
        </row>
        <row r="235">
          <cell r="C235" t="str">
            <v>502-11</v>
          </cell>
          <cell r="D235" t="str">
            <v>Surpresseur et alimentation solaire 08-ANKA-SUR1 à SUR8, HMT=69m, Q=75 m3/j</v>
          </cell>
          <cell r="E235" t="str">
            <v>Ens.</v>
          </cell>
          <cell r="F235">
            <v>255080100</v>
          </cell>
          <cell r="G235">
            <v>77297</v>
          </cell>
          <cell r="H235">
            <v>0</v>
          </cell>
          <cell r="I235">
            <v>0</v>
          </cell>
          <cell r="J235">
            <v>0</v>
          </cell>
          <cell r="K235">
            <v>0</v>
          </cell>
        </row>
        <row r="236">
          <cell r="C236" t="str">
            <v>502-12</v>
          </cell>
          <cell r="D236" t="str">
            <v>Surpresseur pour unité de dessalement, HMT = 25m, Q=20m3/j</v>
          </cell>
          <cell r="E236" t="str">
            <v>Ens.</v>
          </cell>
          <cell r="F236">
            <v>24720300</v>
          </cell>
          <cell r="G236">
            <v>7491</v>
          </cell>
          <cell r="H236">
            <v>103600</v>
          </cell>
          <cell r="I236">
            <v>0</v>
          </cell>
          <cell r="J236">
            <v>0</v>
          </cell>
          <cell r="K236">
            <v>0</v>
          </cell>
        </row>
        <row r="237">
          <cell r="C237" t="str">
            <v>502-13</v>
          </cell>
          <cell r="D237" t="str">
            <v>Surpresseur et alimentation solaire 07-LAPA-SUR1 à SUR2, HMT=49m, Q=368 m3/J</v>
          </cell>
          <cell r="E237" t="str">
            <v>Ens.</v>
          </cell>
          <cell r="F237">
            <v>770238150</v>
          </cell>
          <cell r="G237">
            <v>233405.5</v>
          </cell>
          <cell r="H237">
            <v>103600</v>
          </cell>
          <cell r="I237">
            <v>0</v>
          </cell>
          <cell r="J237">
            <v>0</v>
          </cell>
          <cell r="K237">
            <v>0</v>
          </cell>
        </row>
        <row r="238">
          <cell r="C238" t="str">
            <v>502-14</v>
          </cell>
          <cell r="D238" t="str">
            <v>Surpresseur et alimentation solaire 07-ANKI-SUR1 à SUR2, HMT=29m, Q=200 m3/J</v>
          </cell>
          <cell r="E238" t="str">
            <v>Ens.</v>
          </cell>
          <cell r="F238">
            <v>286624800</v>
          </cell>
          <cell r="G238">
            <v>86856</v>
          </cell>
          <cell r="H238">
            <v>0</v>
          </cell>
          <cell r="I238">
            <v>0</v>
          </cell>
          <cell r="J238">
            <v>0</v>
          </cell>
          <cell r="K238">
            <v>0</v>
          </cell>
        </row>
        <row r="239">
          <cell r="C239" t="str">
            <v>502-15</v>
          </cell>
          <cell r="D239">
            <v>0</v>
          </cell>
          <cell r="E239">
            <v>0</v>
          </cell>
          <cell r="F239">
            <v>0</v>
          </cell>
          <cell r="G239">
            <v>0</v>
          </cell>
          <cell r="H239">
            <v>28655.671084137935</v>
          </cell>
          <cell r="J239">
            <v>0</v>
          </cell>
          <cell r="K239">
            <v>0</v>
          </cell>
        </row>
        <row r="240">
          <cell r="C240">
            <v>0</v>
          </cell>
          <cell r="D240">
            <v>0</v>
          </cell>
          <cell r="E240">
            <v>0</v>
          </cell>
          <cell r="F240">
            <v>0</v>
          </cell>
          <cell r="G240">
            <v>0</v>
          </cell>
          <cell r="H240">
            <v>0</v>
          </cell>
          <cell r="I240">
            <v>0</v>
          </cell>
          <cell r="J240">
            <v>0</v>
          </cell>
          <cell r="K240">
            <v>0</v>
          </cell>
        </row>
        <row r="241">
          <cell r="C241" t="str">
            <v>503</v>
          </cell>
          <cell r="D241" t="str">
            <v>Systéme de production de chlore par alimentation solaire</v>
          </cell>
          <cell r="E241">
            <v>0</v>
          </cell>
          <cell r="F241">
            <v>0</v>
          </cell>
          <cell r="G241">
            <v>0</v>
          </cell>
          <cell r="H241">
            <v>23896.551724137935</v>
          </cell>
          <cell r="J241">
            <v>0</v>
          </cell>
        </row>
        <row r="242">
          <cell r="C242" t="str">
            <v>503-1</v>
          </cell>
          <cell r="D242" t="str">
            <v>Systéme de production de chlore pour le site d'Ambovome - 321 m3/j</v>
          </cell>
          <cell r="E242" t="str">
            <v>Ens.</v>
          </cell>
          <cell r="F242">
            <v>180345000</v>
          </cell>
          <cell r="G242">
            <v>54650</v>
          </cell>
          <cell r="H242">
            <v>23896.551724137935</v>
          </cell>
          <cell r="J242">
            <v>0</v>
          </cell>
        </row>
        <row r="243">
          <cell r="C243" t="str">
            <v>503-2</v>
          </cell>
          <cell r="D243" t="str">
            <v>Systéme de production de chlore pour le site d'Ampotaka - 1396 m3/j</v>
          </cell>
          <cell r="E243" t="str">
            <v>Ens.</v>
          </cell>
          <cell r="F243">
            <v>541497000</v>
          </cell>
          <cell r="G243">
            <v>164090</v>
          </cell>
          <cell r="H243">
            <v>0</v>
          </cell>
          <cell r="I243">
            <v>0</v>
          </cell>
          <cell r="J243">
            <v>0</v>
          </cell>
        </row>
        <row r="244">
          <cell r="C244" t="str">
            <v>503-3</v>
          </cell>
          <cell r="D244" t="str">
            <v>Systéme de production de chlore pour le site d'Antanimora - 3 940 m3/j</v>
          </cell>
          <cell r="E244" t="str">
            <v>Ens.</v>
          </cell>
          <cell r="F244">
            <v>1542585000</v>
          </cell>
          <cell r="G244">
            <v>467450</v>
          </cell>
          <cell r="H244">
            <v>0</v>
          </cell>
          <cell r="I244">
            <v>0</v>
          </cell>
          <cell r="J244">
            <v>0</v>
          </cell>
        </row>
        <row r="245">
          <cell r="C245" t="str">
            <v>503-4</v>
          </cell>
          <cell r="D245" t="str">
            <v>Systéme de production de chlore pour le site de Beraketa - 383 m3/j</v>
          </cell>
          <cell r="E245" t="str">
            <v>Ens.</v>
          </cell>
          <cell r="F245">
            <v>149952000</v>
          </cell>
          <cell r="G245">
            <v>45440</v>
          </cell>
          <cell r="H245">
            <v>4759.1193599999997</v>
          </cell>
          <cell r="J245">
            <v>0</v>
          </cell>
        </row>
        <row r="246">
          <cell r="C246" t="str">
            <v>503-5</v>
          </cell>
          <cell r="D246" t="str">
            <v>Equipement du site de production (stockage, outils etc…)</v>
          </cell>
          <cell r="E246" t="str">
            <v>Ens.</v>
          </cell>
          <cell r="F246">
            <v>10560000</v>
          </cell>
          <cell r="G246">
            <v>3200</v>
          </cell>
          <cell r="H246">
            <v>4759.1193599999997</v>
          </cell>
          <cell r="J246">
            <v>0</v>
          </cell>
        </row>
        <row r="247">
          <cell r="C247" t="str">
            <v>503-6</v>
          </cell>
          <cell r="D247">
            <v>0</v>
          </cell>
          <cell r="E247">
            <v>0</v>
          </cell>
          <cell r="F247">
            <v>0</v>
          </cell>
          <cell r="G247">
            <v>0</v>
          </cell>
          <cell r="H247">
            <v>0</v>
          </cell>
          <cell r="I247">
            <v>0</v>
          </cell>
          <cell r="J247">
            <v>0</v>
          </cell>
        </row>
        <row r="248">
          <cell r="C248" t="str">
            <v>503-7</v>
          </cell>
          <cell r="D248">
            <v>0</v>
          </cell>
          <cell r="E248">
            <v>0</v>
          </cell>
          <cell r="F248">
            <v>0</v>
          </cell>
          <cell r="G248">
            <v>0</v>
          </cell>
          <cell r="H248">
            <v>89862.225600000005</v>
          </cell>
          <cell r="I248">
            <v>0</v>
          </cell>
          <cell r="J248">
            <v>0</v>
          </cell>
        </row>
        <row r="249">
          <cell r="C249">
            <v>0</v>
          </cell>
          <cell r="D249">
            <v>0</v>
          </cell>
          <cell r="E249">
            <v>0</v>
          </cell>
          <cell r="F249">
            <v>0</v>
          </cell>
          <cell r="G249">
            <v>0</v>
          </cell>
          <cell r="H249">
            <v>0</v>
          </cell>
          <cell r="I249">
            <v>0</v>
          </cell>
          <cell r="J249">
            <v>0</v>
          </cell>
        </row>
        <row r="250">
          <cell r="C250" t="str">
            <v>504</v>
          </cell>
          <cell r="D250" t="str">
            <v>Pompe doseuse</v>
          </cell>
          <cell r="E250">
            <v>0</v>
          </cell>
          <cell r="F250">
            <v>0</v>
          </cell>
          <cell r="G250">
            <v>0</v>
          </cell>
          <cell r="H250">
            <v>3240</v>
          </cell>
          <cell r="J250">
            <v>0</v>
          </cell>
        </row>
        <row r="251">
          <cell r="C251" t="str">
            <v>504-1</v>
          </cell>
          <cell r="D251" t="str">
            <v>Pompe doseuse volumétrique avec tous les accessoires</v>
          </cell>
          <cell r="E251" t="str">
            <v>Ens.</v>
          </cell>
          <cell r="F251">
            <v>10725000</v>
          </cell>
          <cell r="G251">
            <v>3250</v>
          </cell>
          <cell r="H251">
            <v>4244.3999999999996</v>
          </cell>
          <cell r="J251">
            <v>0</v>
          </cell>
        </row>
        <row r="252">
          <cell r="C252" t="str">
            <v>504-2</v>
          </cell>
          <cell r="D252" t="str">
            <v>Agitateur de la solution de chlore avec tous les accessoires</v>
          </cell>
          <cell r="E252" t="str">
            <v>Ens.</v>
          </cell>
          <cell r="F252">
            <v>3795000</v>
          </cell>
          <cell r="G252">
            <v>1150</v>
          </cell>
          <cell r="H252">
            <v>686.88</v>
          </cell>
          <cell r="I252">
            <v>0</v>
          </cell>
          <cell r="J252">
            <v>0</v>
          </cell>
        </row>
        <row r="253">
          <cell r="C253">
            <v>0</v>
          </cell>
          <cell r="D253">
            <v>0</v>
          </cell>
          <cell r="E253" t="str">
            <v>U</v>
          </cell>
          <cell r="F253">
            <v>8</v>
          </cell>
          <cell r="G253">
            <v>459</v>
          </cell>
          <cell r="H253">
            <v>3672</v>
          </cell>
          <cell r="I253">
            <v>0</v>
          </cell>
          <cell r="J253">
            <v>0</v>
          </cell>
        </row>
        <row r="254">
          <cell r="C254" t="str">
            <v>505</v>
          </cell>
          <cell r="D254" t="str">
            <v>Systéme de dessalination par alimentation solaire</v>
          </cell>
          <cell r="E254">
            <v>0</v>
          </cell>
          <cell r="F254">
            <v>0</v>
          </cell>
          <cell r="G254">
            <v>0</v>
          </cell>
          <cell r="H254">
            <v>1614.6</v>
          </cell>
          <cell r="J254">
            <v>0</v>
          </cell>
        </row>
        <row r="255">
          <cell r="C255" t="str">
            <v>505-1</v>
          </cell>
          <cell r="D255" t="str">
            <v>Unité de dessalement pour débit moyen de 16 m3/j, traitement salinité 9500 microS/cm</v>
          </cell>
          <cell r="E255" t="str">
            <v>Ens.</v>
          </cell>
          <cell r="F255">
            <v>184800000</v>
          </cell>
          <cell r="G255">
            <v>56000</v>
          </cell>
          <cell r="H255">
            <v>13457.88</v>
          </cell>
          <cell r="J255">
            <v>0</v>
          </cell>
        </row>
        <row r="256">
          <cell r="C256">
            <v>0</v>
          </cell>
          <cell r="D256">
            <v>0</v>
          </cell>
          <cell r="E256">
            <v>0</v>
          </cell>
          <cell r="F256">
            <v>0</v>
          </cell>
          <cell r="G256">
            <v>0</v>
          </cell>
          <cell r="H256">
            <v>0</v>
          </cell>
          <cell r="J256">
            <v>0</v>
          </cell>
        </row>
        <row r="257">
          <cell r="C257" t="str">
            <v>506</v>
          </cell>
          <cell r="D257" t="str">
            <v>Pompe à Motricité humaine</v>
          </cell>
          <cell r="E257">
            <v>0</v>
          </cell>
          <cell r="F257">
            <v>0</v>
          </cell>
          <cell r="G257">
            <v>0</v>
          </cell>
          <cell r="H257">
            <v>30000</v>
          </cell>
        </row>
        <row r="258">
          <cell r="C258" t="str">
            <v>506-1</v>
          </cell>
          <cell r="D258" t="str">
            <v>Pompe à Motricité humaine (VLOM) HMT = 60 m</v>
          </cell>
          <cell r="E258">
            <v>0</v>
          </cell>
          <cell r="F258">
            <v>6682500</v>
          </cell>
          <cell r="G258">
            <v>2025</v>
          </cell>
          <cell r="H258">
            <v>5000</v>
          </cell>
        </row>
        <row r="259">
          <cell r="C259" t="str">
            <v>506-2</v>
          </cell>
          <cell r="D259" t="str">
            <v>Pompe à Motricité humaine (VLOM) HMT = 100 m</v>
          </cell>
          <cell r="E259">
            <v>0</v>
          </cell>
          <cell r="F259">
            <v>12804000</v>
          </cell>
          <cell r="G259">
            <v>3880</v>
          </cell>
          <cell r="H259">
            <v>1404.3455999999999</v>
          </cell>
        </row>
        <row r="260">
          <cell r="C260" t="str">
            <v>506-3</v>
          </cell>
          <cell r="D260" t="str">
            <v>Pompe à Motricité humaine (VLOM) HMT supérieur à 100 m</v>
          </cell>
          <cell r="E260">
            <v>0</v>
          </cell>
          <cell r="F260">
            <v>14553000</v>
          </cell>
          <cell r="G260">
            <v>4410</v>
          </cell>
          <cell r="H260">
            <v>36404.345600000001</v>
          </cell>
          <cell r="J260">
            <v>0</v>
          </cell>
        </row>
        <row r="261">
          <cell r="C261">
            <v>0</v>
          </cell>
          <cell r="D261">
            <v>0</v>
          </cell>
          <cell r="E261">
            <v>0</v>
          </cell>
          <cell r="F261">
            <v>0</v>
          </cell>
          <cell r="G261">
            <v>0</v>
          </cell>
          <cell r="H261">
            <v>0</v>
          </cell>
          <cell r="I261">
            <v>0</v>
          </cell>
          <cell r="J261">
            <v>0</v>
          </cell>
        </row>
        <row r="262">
          <cell r="C262" t="str">
            <v>600</v>
          </cell>
          <cell r="D262" t="str">
            <v>SERIE 600 - CONSTRUCTION ET REHABILITATION DE FORAGE ET EQUIPEMENT</v>
          </cell>
          <cell r="E262">
            <v>0</v>
          </cell>
          <cell r="F262">
            <v>0</v>
          </cell>
          <cell r="G262">
            <v>0</v>
          </cell>
          <cell r="H262">
            <v>0</v>
          </cell>
        </row>
        <row r="263">
          <cell r="C263">
            <v>0</v>
          </cell>
          <cell r="D263">
            <v>0</v>
          </cell>
          <cell r="E263">
            <v>0</v>
          </cell>
          <cell r="F263">
            <v>0</v>
          </cell>
          <cell r="G263">
            <v>0</v>
          </cell>
          <cell r="H263">
            <v>7000</v>
          </cell>
          <cell r="J263">
            <v>0</v>
          </cell>
        </row>
        <row r="264">
          <cell r="C264" t="str">
            <v>601</v>
          </cell>
          <cell r="D264" t="str">
            <v>Construction de forage pour pompe submersible</v>
          </cell>
          <cell r="E264">
            <v>0</v>
          </cell>
          <cell r="F264">
            <v>0</v>
          </cell>
          <cell r="G264">
            <v>0</v>
          </cell>
          <cell r="H264">
            <v>7000</v>
          </cell>
          <cell r="J264">
            <v>0</v>
          </cell>
        </row>
        <row r="265">
          <cell r="C265" t="str">
            <v>601-1</v>
          </cell>
          <cell r="D265" t="str">
            <v>Préparation du site et mise en place de l’atelier prêt à forer, y compris avant-trou, repli</v>
          </cell>
          <cell r="E265" t="str">
            <v>Ens.</v>
          </cell>
          <cell r="F265">
            <v>6000000</v>
          </cell>
          <cell r="G265">
            <v>1818.1818181818182</v>
          </cell>
          <cell r="H265">
            <v>0</v>
          </cell>
          <cell r="I265">
            <v>0</v>
          </cell>
          <cell r="J265">
            <v>0</v>
          </cell>
        </row>
        <row r="266">
          <cell r="C266" t="str">
            <v>601-2</v>
          </cell>
          <cell r="D266" t="str">
            <v>Sondage et reconnaissance géophysique</v>
          </cell>
          <cell r="E266" t="str">
            <v>Ens.</v>
          </cell>
          <cell r="F266">
            <v>2600000</v>
          </cell>
          <cell r="G266">
            <v>787.87878787878788</v>
          </cell>
          <cell r="H266">
            <v>0</v>
          </cell>
          <cell r="I266">
            <v>0</v>
          </cell>
          <cell r="J266">
            <v>0</v>
          </cell>
        </row>
        <row r="267">
          <cell r="C267">
            <v>0</v>
          </cell>
          <cell r="D267">
            <v>0</v>
          </cell>
          <cell r="E267">
            <v>0</v>
          </cell>
          <cell r="F267">
            <v>0</v>
          </cell>
          <cell r="G267">
            <v>0</v>
          </cell>
          <cell r="H267">
            <v>5000</v>
          </cell>
          <cell r="I267">
            <v>0</v>
          </cell>
          <cell r="J267">
            <v>0</v>
          </cell>
        </row>
        <row r="268">
          <cell r="C268" t="str">
            <v>601-3</v>
          </cell>
          <cell r="D268" t="str">
            <v>Foration</v>
          </cell>
          <cell r="E268">
            <v>0</v>
          </cell>
          <cell r="F268">
            <v>0</v>
          </cell>
          <cell r="G268">
            <v>0</v>
          </cell>
          <cell r="H268">
            <v>5000</v>
          </cell>
          <cell r="I268">
            <v>0</v>
          </cell>
          <cell r="J268">
            <v>0</v>
          </cell>
        </row>
        <row r="269">
          <cell r="C269" t="str">
            <v>601-31</v>
          </cell>
          <cell r="D269" t="str">
            <v>Forage au Rotary 14" - alluvions, altération</v>
          </cell>
          <cell r="E269" t="str">
            <v>ml</v>
          </cell>
          <cell r="F269">
            <v>55200</v>
          </cell>
          <cell r="G269">
            <v>16.727272727272727</v>
          </cell>
          <cell r="H269">
            <v>0</v>
          </cell>
          <cell r="I269">
            <v>0</v>
          </cell>
          <cell r="J269">
            <v>0</v>
          </cell>
        </row>
        <row r="270">
          <cell r="C270" t="str">
            <v>601-32</v>
          </cell>
          <cell r="D270" t="str">
            <v>Forage MFT  10" - socle fissuré</v>
          </cell>
          <cell r="E270" t="str">
            <v>ml</v>
          </cell>
          <cell r="F270">
            <v>68500</v>
          </cell>
          <cell r="G270">
            <v>20.757575757575758</v>
          </cell>
          <cell r="H270">
            <v>0</v>
          </cell>
          <cell r="I270">
            <v>0</v>
          </cell>
          <cell r="J270">
            <v>0</v>
          </cell>
        </row>
        <row r="271">
          <cell r="C271">
            <v>0</v>
          </cell>
          <cell r="D271">
            <v>0</v>
          </cell>
          <cell r="E271">
            <v>0</v>
          </cell>
          <cell r="F271">
            <v>0</v>
          </cell>
          <cell r="G271">
            <v>0</v>
          </cell>
          <cell r="H271">
            <v>28000</v>
          </cell>
          <cell r="I271">
            <v>0</v>
          </cell>
          <cell r="J271">
            <v>0</v>
          </cell>
        </row>
        <row r="272">
          <cell r="C272" t="str">
            <v>601-4</v>
          </cell>
          <cell r="D272" t="str">
            <v>Tubage</v>
          </cell>
          <cell r="E272">
            <v>0</v>
          </cell>
          <cell r="F272">
            <v>0</v>
          </cell>
          <cell r="G272">
            <v>0</v>
          </cell>
          <cell r="H272">
            <v>28000</v>
          </cell>
          <cell r="I272">
            <v>0</v>
          </cell>
          <cell r="J272">
            <v>0</v>
          </cell>
        </row>
        <row r="273">
          <cell r="C273" t="str">
            <v>601-41</v>
          </cell>
          <cell r="D273" t="str">
            <v>Tube de travail PVC 14"</v>
          </cell>
          <cell r="E273" t="str">
            <v>ml</v>
          </cell>
          <cell r="F273">
            <v>56800</v>
          </cell>
          <cell r="G273">
            <v>17.212121212121211</v>
          </cell>
          <cell r="H273">
            <v>0</v>
          </cell>
          <cell r="I273">
            <v>0</v>
          </cell>
          <cell r="J273">
            <v>0</v>
          </cell>
        </row>
        <row r="274">
          <cell r="C274" t="str">
            <v>601-42</v>
          </cell>
          <cell r="D274" t="str">
            <v>Tube de travail PVC 13"</v>
          </cell>
          <cell r="E274" t="str">
            <v>ml</v>
          </cell>
          <cell r="F274">
            <v>53460</v>
          </cell>
          <cell r="G274">
            <v>16.2</v>
          </cell>
          <cell r="H274">
            <v>4334185.6059392011</v>
          </cell>
          <cell r="I274">
            <v>0</v>
          </cell>
          <cell r="J274">
            <v>0</v>
          </cell>
        </row>
        <row r="275">
          <cell r="C275" t="str">
            <v>601-43</v>
          </cell>
          <cell r="D275" t="str">
            <v>Tube de travail PVC 10"</v>
          </cell>
          <cell r="E275" t="str">
            <v>ml</v>
          </cell>
          <cell r="F275">
            <v>51480</v>
          </cell>
          <cell r="G275">
            <v>15.6</v>
          </cell>
          <cell r="H275">
            <v>1195775.0399999998</v>
          </cell>
          <cell r="I275">
            <v>0</v>
          </cell>
          <cell r="J275">
            <v>0</v>
          </cell>
        </row>
        <row r="276">
          <cell r="C276" t="str">
            <v>601-44</v>
          </cell>
          <cell r="D276" t="str">
            <v>Tube plein PVC 9"</v>
          </cell>
          <cell r="E276" t="str">
            <v>ml</v>
          </cell>
          <cell r="F276">
            <v>45600</v>
          </cell>
          <cell r="G276">
            <v>13.818181818181818</v>
          </cell>
          <cell r="H276">
            <v>0</v>
          </cell>
          <cell r="I276">
            <v>0</v>
          </cell>
          <cell r="J276">
            <v>0</v>
          </cell>
        </row>
        <row r="277">
          <cell r="C277" t="str">
            <v>601-45</v>
          </cell>
          <cell r="D277" t="str">
            <v>Tube plein PVC 7"</v>
          </cell>
          <cell r="E277" t="str">
            <v>ml</v>
          </cell>
          <cell r="F277">
            <v>40920</v>
          </cell>
          <cell r="G277">
            <v>12.4</v>
          </cell>
          <cell r="H277">
            <v>712661.03999999992</v>
          </cell>
          <cell r="I277">
            <v>0</v>
          </cell>
        </row>
        <row r="278">
          <cell r="C278" t="str">
            <v>601-46</v>
          </cell>
          <cell r="D278" t="str">
            <v>Crépine PVC 9", slot 60 (fente 1.5 mm)</v>
          </cell>
          <cell r="E278" t="str">
            <v>ml</v>
          </cell>
          <cell r="F278">
            <v>72500</v>
          </cell>
          <cell r="G278">
            <v>21.969696969696969</v>
          </cell>
          <cell r="H278">
            <v>712661.03999999992</v>
          </cell>
          <cell r="I278">
            <v>0</v>
          </cell>
        </row>
        <row r="279">
          <cell r="C279" t="str">
            <v>601-47</v>
          </cell>
          <cell r="D279" t="str">
            <v>Crépine PVC 7", slot 60 (fente 1.5 mm)</v>
          </cell>
          <cell r="E279" t="str">
            <v>ml</v>
          </cell>
          <cell r="F279">
            <v>72500</v>
          </cell>
          <cell r="G279">
            <v>20.12</v>
          </cell>
          <cell r="H279">
            <v>0</v>
          </cell>
          <cell r="I279">
            <v>0</v>
          </cell>
        </row>
        <row r="280">
          <cell r="C280" t="str">
            <v>601-48</v>
          </cell>
          <cell r="D280" t="str">
            <v>Tube à sédiment PVC 10"</v>
          </cell>
          <cell r="E280" t="str">
            <v>ml</v>
          </cell>
          <cell r="F280">
            <v>94215</v>
          </cell>
          <cell r="G280">
            <v>28.55</v>
          </cell>
          <cell r="H280">
            <v>0</v>
          </cell>
          <cell r="I280">
            <v>0</v>
          </cell>
        </row>
        <row r="281">
          <cell r="C281" t="str">
            <v>601-49</v>
          </cell>
          <cell r="D281" t="str">
            <v>Tube à sédiment PVC 9"</v>
          </cell>
          <cell r="E281" t="str">
            <v>ml</v>
          </cell>
          <cell r="F281">
            <v>89760</v>
          </cell>
          <cell r="G281">
            <v>27.2</v>
          </cell>
          <cell r="H281">
            <v>473039.99999999994</v>
          </cell>
          <cell r="I281">
            <v>0</v>
          </cell>
          <cell r="J281">
            <v>0</v>
          </cell>
        </row>
        <row r="282">
          <cell r="C282">
            <v>0</v>
          </cell>
          <cell r="D282">
            <v>0</v>
          </cell>
          <cell r="E282">
            <v>0</v>
          </cell>
          <cell r="F282">
            <v>0</v>
          </cell>
          <cell r="G282">
            <v>0</v>
          </cell>
          <cell r="H282">
            <v>10074</v>
          </cell>
          <cell r="I282">
            <v>0</v>
          </cell>
        </row>
        <row r="283">
          <cell r="C283" t="str">
            <v>601-5</v>
          </cell>
          <cell r="D283" t="str">
            <v>Massif filtrant en contre-circulation du fond au niveau statique</v>
          </cell>
          <cell r="E283" t="str">
            <v>ml</v>
          </cell>
          <cell r="F283">
            <v>19500</v>
          </cell>
          <cell r="G283">
            <v>5.9090909090909092</v>
          </cell>
          <cell r="H283">
            <v>483113.99999999994</v>
          </cell>
          <cell r="I283">
            <v>0</v>
          </cell>
          <cell r="J283">
            <v>0</v>
          </cell>
        </row>
        <row r="284">
          <cell r="C284" t="str">
            <v>601-6</v>
          </cell>
          <cell r="D284" t="str">
            <v>Bouchon d’étanchéité (peltonite, orégonite ou similaire)</v>
          </cell>
          <cell r="E284" t="str">
            <v>Ens.</v>
          </cell>
          <cell r="F284">
            <v>88200</v>
          </cell>
          <cell r="G284">
            <v>26.727272727272727</v>
          </cell>
          <cell r="H284">
            <v>0</v>
          </cell>
          <cell r="I284">
            <v>0</v>
          </cell>
          <cell r="J284">
            <v>0</v>
          </cell>
        </row>
        <row r="285">
          <cell r="C285" t="str">
            <v>601-7</v>
          </cell>
          <cell r="D285" t="str">
            <v>Comblement de l'annulaire tubage /terrain avec tout-venant argileux</v>
          </cell>
          <cell r="E285" t="str">
            <v>ml</v>
          </cell>
          <cell r="F285">
            <v>956000</v>
          </cell>
          <cell r="G285">
            <v>289.69696969696969</v>
          </cell>
          <cell r="H285">
            <v>0</v>
          </cell>
          <cell r="I285">
            <v>0</v>
          </cell>
          <cell r="J285">
            <v>0</v>
          </cell>
        </row>
        <row r="286">
          <cell r="C286" t="str">
            <v>601-8</v>
          </cell>
          <cell r="D286" t="str">
            <v>Cimentation remontante jusqu’à la surface</v>
          </cell>
          <cell r="E286" t="str">
            <v>ml</v>
          </cell>
          <cell r="F286">
            <v>878800</v>
          </cell>
          <cell r="G286">
            <v>266.30303030303031</v>
          </cell>
          <cell r="H286">
            <v>0</v>
          </cell>
          <cell r="I286">
            <v>0</v>
          </cell>
          <cell r="J286">
            <v>0</v>
          </cell>
        </row>
        <row r="287">
          <cell r="C287" t="str">
            <v>601-9</v>
          </cell>
          <cell r="D287" t="str">
            <v>Tête de forage avec protection</v>
          </cell>
          <cell r="E287" t="str">
            <v>Ens.</v>
          </cell>
          <cell r="F287">
            <v>432900</v>
          </cell>
          <cell r="G287">
            <v>131.18181818181819</v>
          </cell>
          <cell r="H287">
            <v>0</v>
          </cell>
          <cell r="I287">
            <v>0</v>
          </cell>
          <cell r="J287">
            <v>0</v>
          </cell>
        </row>
        <row r="288">
          <cell r="C288" t="str">
            <v>601-10</v>
          </cell>
          <cell r="D288" t="str">
            <v xml:space="preserve">Nétoyage et développement du forage </v>
          </cell>
          <cell r="E288" t="str">
            <v>Ens.</v>
          </cell>
          <cell r="F288">
            <v>345000</v>
          </cell>
          <cell r="G288">
            <v>104.54545454545455</v>
          </cell>
          <cell r="H288">
            <v>0</v>
          </cell>
          <cell r="I288">
            <v>0</v>
          </cell>
          <cell r="J288">
            <v>0</v>
          </cell>
        </row>
        <row r="289">
          <cell r="C289" t="str">
            <v>601-11</v>
          </cell>
          <cell r="D289" t="str">
            <v>Essai de puits et essai de nappe conforme aux spécifications</v>
          </cell>
          <cell r="E289" t="str">
            <v>Ens.</v>
          </cell>
          <cell r="F289">
            <v>520000</v>
          </cell>
          <cell r="G289">
            <v>157.57575757575756</v>
          </cell>
          <cell r="H289">
            <v>2989410.565939201</v>
          </cell>
          <cell r="I289">
            <v>0</v>
          </cell>
          <cell r="J289">
            <v>0</v>
          </cell>
        </row>
        <row r="290">
          <cell r="C290" t="str">
            <v>601-12</v>
          </cell>
          <cell r="D290" t="str">
            <v>Analyse physico-chimique et bactériologique</v>
          </cell>
          <cell r="E290" t="str">
            <v>Ens.</v>
          </cell>
          <cell r="F290">
            <v>450000</v>
          </cell>
          <cell r="G290">
            <v>136.36363636363637</v>
          </cell>
          <cell r="H290">
            <v>0</v>
          </cell>
          <cell r="I290">
            <v>0</v>
          </cell>
          <cell r="J290">
            <v>0</v>
          </cell>
        </row>
        <row r="291">
          <cell r="C291">
            <v>0</v>
          </cell>
          <cell r="D291">
            <v>0</v>
          </cell>
          <cell r="E291">
            <v>0</v>
          </cell>
          <cell r="F291">
            <v>0</v>
          </cell>
          <cell r="G291">
            <v>0</v>
          </cell>
          <cell r="H291">
            <v>2989410.565939201</v>
          </cell>
          <cell r="I291">
            <v>0</v>
          </cell>
          <cell r="J291">
            <v>0</v>
          </cell>
        </row>
        <row r="292">
          <cell r="C292" t="str">
            <v>602</v>
          </cell>
          <cell r="D292" t="str">
            <v>Réhabilitation de forage équipé de pompe submersible</v>
          </cell>
          <cell r="E292">
            <v>0</v>
          </cell>
          <cell r="F292">
            <v>0</v>
          </cell>
          <cell r="G292">
            <v>0</v>
          </cell>
          <cell r="H292">
            <v>2989410.565939201</v>
          </cell>
          <cell r="I292">
            <v>0</v>
          </cell>
          <cell r="J292">
            <v>0</v>
          </cell>
        </row>
        <row r="293">
          <cell r="C293" t="str">
            <v>602-1</v>
          </cell>
          <cell r="D293" t="str">
            <v>Démontage pompe submersible</v>
          </cell>
          <cell r="E293" t="str">
            <v>Ens.</v>
          </cell>
          <cell r="F293">
            <v>1850000</v>
          </cell>
          <cell r="G293">
            <v>560.60606060606062</v>
          </cell>
          <cell r="H293">
            <v>0</v>
          </cell>
          <cell r="J293">
            <v>0</v>
          </cell>
        </row>
        <row r="294">
          <cell r="C294" t="str">
            <v>602-2</v>
          </cell>
          <cell r="D294" t="str">
            <v>Nétoyage et développement du forage</v>
          </cell>
          <cell r="E294" t="str">
            <v>Ens.</v>
          </cell>
          <cell r="F294">
            <v>345000</v>
          </cell>
          <cell r="G294">
            <v>104.54545454545455</v>
          </cell>
          <cell r="H294">
            <v>0</v>
          </cell>
          <cell r="J294">
            <v>0</v>
          </cell>
        </row>
        <row r="295">
          <cell r="C295" t="str">
            <v>602-3</v>
          </cell>
          <cell r="D295" t="str">
            <v>Essai de puits et essai de nappe conforme aux spécifications</v>
          </cell>
          <cell r="E295" t="str">
            <v>Ens.</v>
          </cell>
          <cell r="F295">
            <v>520000</v>
          </cell>
          <cell r="G295">
            <v>157.57575757575756</v>
          </cell>
          <cell r="H295">
            <v>0</v>
          </cell>
          <cell r="I295">
            <v>0</v>
          </cell>
          <cell r="J295">
            <v>0</v>
          </cell>
        </row>
        <row r="296">
          <cell r="C296" t="str">
            <v>602-4</v>
          </cell>
          <cell r="D296" t="str">
            <v>Analyse physico-chimique et bactériologique</v>
          </cell>
          <cell r="E296" t="str">
            <v>Ens.</v>
          </cell>
          <cell r="F296">
            <v>450000</v>
          </cell>
          <cell r="G296">
            <v>136.36363636363637</v>
          </cell>
          <cell r="H296">
            <v>0</v>
          </cell>
        </row>
        <row r="297">
          <cell r="C297" t="str">
            <v>602-5</v>
          </cell>
          <cell r="D297" t="str">
            <v>Tête de forage avec protection</v>
          </cell>
          <cell r="E297" t="str">
            <v>Ens.</v>
          </cell>
          <cell r="F297">
            <v>432900</v>
          </cell>
          <cell r="G297">
            <v>131.18181818181819</v>
          </cell>
          <cell r="H297">
            <v>0</v>
          </cell>
        </row>
        <row r="298">
          <cell r="C298">
            <v>0</v>
          </cell>
          <cell r="D298">
            <v>0</v>
          </cell>
          <cell r="E298">
            <v>0</v>
          </cell>
          <cell r="F298">
            <v>0</v>
          </cell>
          <cell r="G298">
            <v>0</v>
          </cell>
          <cell r="H298">
            <v>60000</v>
          </cell>
          <cell r="I298">
            <v>0</v>
          </cell>
        </row>
        <row r="299">
          <cell r="C299" t="str">
            <v>603</v>
          </cell>
          <cell r="D299" t="str">
            <v>Réhabilitation de forage équipés de FPMH</v>
          </cell>
          <cell r="E299">
            <v>0</v>
          </cell>
          <cell r="F299">
            <v>0</v>
          </cell>
          <cell r="G299">
            <v>0</v>
          </cell>
          <cell r="H299">
            <v>0</v>
          </cell>
          <cell r="I299">
            <v>0</v>
          </cell>
        </row>
        <row r="300">
          <cell r="C300" t="str">
            <v>603-1</v>
          </cell>
          <cell r="D300" t="str">
            <v>Préparation</v>
          </cell>
          <cell r="E300" t="str">
            <v>Ens.</v>
          </cell>
          <cell r="F300">
            <v>650000</v>
          </cell>
          <cell r="G300">
            <v>196.96969696969697</v>
          </cell>
          <cell r="H300">
            <v>60000</v>
          </cell>
          <cell r="I300">
            <v>0</v>
          </cell>
        </row>
        <row r="301">
          <cell r="C301" t="str">
            <v>603-2</v>
          </cell>
          <cell r="D301" t="str">
            <v>Démontage pompe à motrocité humaine (Type VLOM)</v>
          </cell>
          <cell r="E301" t="str">
            <v>Ens.</v>
          </cell>
          <cell r="F301">
            <v>1850000</v>
          </cell>
          <cell r="G301">
            <v>560.60606060606062</v>
          </cell>
          <cell r="H301">
            <v>60000</v>
          </cell>
        </row>
        <row r="302">
          <cell r="C302" t="str">
            <v>603-3</v>
          </cell>
          <cell r="D302" t="str">
            <v>Démolition aire d'assainissement et tête de forage</v>
          </cell>
          <cell r="E302" t="str">
            <v>Ens.</v>
          </cell>
          <cell r="F302">
            <v>230000</v>
          </cell>
          <cell r="G302">
            <v>69.696969696969703</v>
          </cell>
          <cell r="H302">
            <v>0</v>
          </cell>
        </row>
        <row r="303">
          <cell r="C303" t="str">
            <v>603-4</v>
          </cell>
          <cell r="D303" t="str">
            <v>Fourniture et pose pompe à motrocité humaine HMT : 60 m (type VLOM)</v>
          </cell>
          <cell r="E303" t="str">
            <v>Ens.</v>
          </cell>
          <cell r="F303">
            <v>6682500</v>
          </cell>
          <cell r="G303">
            <v>2025</v>
          </cell>
          <cell r="H303">
            <v>0</v>
          </cell>
          <cell r="J303">
            <v>0</v>
          </cell>
        </row>
        <row r="304">
          <cell r="C304" t="str">
            <v>603-5</v>
          </cell>
          <cell r="D304" t="str">
            <v>Fourniture et pose pompe à motrocité humaine HMT : 100 m (type VLOM)</v>
          </cell>
          <cell r="E304" t="str">
            <v>Ens.</v>
          </cell>
          <cell r="F304">
            <v>12804000</v>
          </cell>
          <cell r="G304">
            <v>3880</v>
          </cell>
          <cell r="H304">
            <v>89000</v>
          </cell>
        </row>
        <row r="305">
          <cell r="C305" t="str">
            <v>603-6</v>
          </cell>
          <cell r="D305" t="str">
            <v>Fourniture et pose de tuyaux d'exhaure</v>
          </cell>
          <cell r="E305" t="str">
            <v>ml</v>
          </cell>
          <cell r="F305">
            <v>65000</v>
          </cell>
          <cell r="G305">
            <v>19.696969696969695</v>
          </cell>
          <cell r="H305">
            <v>6000</v>
          </cell>
        </row>
        <row r="306">
          <cell r="C306" t="str">
            <v>603-7</v>
          </cell>
          <cell r="D306" t="str">
            <v>Accessoires et divers (kit de montage, de réparation etc…)</v>
          </cell>
          <cell r="E306" t="str">
            <v>Ens.</v>
          </cell>
          <cell r="F306">
            <v>100000</v>
          </cell>
          <cell r="G306">
            <v>30.303030303030305</v>
          </cell>
          <cell r="H306">
            <v>0</v>
          </cell>
        </row>
        <row r="307">
          <cell r="C307" t="str">
            <v>603-8</v>
          </cell>
          <cell r="D307" t="str">
            <v xml:space="preserve">Puisard absorbant </v>
          </cell>
          <cell r="E307" t="str">
            <v>Ens.</v>
          </cell>
          <cell r="F307">
            <v>230000</v>
          </cell>
          <cell r="G307">
            <v>69.696969696969703</v>
          </cell>
          <cell r="H307">
            <v>83000</v>
          </cell>
        </row>
        <row r="308">
          <cell r="C308" t="str">
            <v>603-9</v>
          </cell>
          <cell r="D308" t="str">
            <v>Construction aire d'assainissement</v>
          </cell>
          <cell r="E308" t="str">
            <v>Ens.</v>
          </cell>
          <cell r="F308">
            <v>2921860</v>
          </cell>
          <cell r="G308">
            <v>885.41212121212118</v>
          </cell>
          <cell r="H308">
            <v>89000</v>
          </cell>
          <cell r="J308">
            <v>0</v>
          </cell>
        </row>
        <row r="309">
          <cell r="C309">
            <v>0</v>
          </cell>
          <cell r="D309">
            <v>0</v>
          </cell>
          <cell r="E309">
            <v>0</v>
          </cell>
          <cell r="F309">
            <v>0</v>
          </cell>
          <cell r="G309">
            <v>0</v>
          </cell>
          <cell r="H309">
            <v>0</v>
          </cell>
          <cell r="I309">
            <v>0</v>
          </cell>
          <cell r="J309">
            <v>0</v>
          </cell>
        </row>
        <row r="310">
          <cell r="C310" t="str">
            <v>604</v>
          </cell>
          <cell r="D310" t="str">
            <v>Equipement tête de forage</v>
          </cell>
          <cell r="E310">
            <v>0</v>
          </cell>
          <cell r="F310">
            <v>0</v>
          </cell>
          <cell r="G310">
            <v>0</v>
          </cell>
          <cell r="H310">
            <v>8746342.9927040003</v>
          </cell>
          <cell r="I310">
            <v>0</v>
          </cell>
        </row>
        <row r="311">
          <cell r="C311" t="str">
            <v>604-1</v>
          </cell>
          <cell r="D311" t="str">
            <v>Equipement tête de forage (vanne anti-retour, débimêtre, vanne survitesse etc…)</v>
          </cell>
          <cell r="E311" t="str">
            <v>Ens.</v>
          </cell>
          <cell r="F311">
            <v>24750000</v>
          </cell>
          <cell r="G311">
            <v>7500</v>
          </cell>
          <cell r="H311">
            <v>2880076.8</v>
          </cell>
          <cell r="I311">
            <v>0</v>
          </cell>
        </row>
        <row r="312">
          <cell r="C312" t="str">
            <v>604-2</v>
          </cell>
          <cell r="D312" t="str">
            <v>Equipement tête de forage (vanne anti-retour, débimêtre, etc…) projet AEP-S</v>
          </cell>
          <cell r="E312" t="str">
            <v>Ens.</v>
          </cell>
          <cell r="F312">
            <v>8827500</v>
          </cell>
          <cell r="G312">
            <v>2675</v>
          </cell>
          <cell r="H312">
            <v>0</v>
          </cell>
          <cell r="I312">
            <v>0</v>
          </cell>
          <cell r="J312">
            <v>0</v>
          </cell>
        </row>
        <row r="313">
          <cell r="C313">
            <v>0</v>
          </cell>
          <cell r="D313">
            <v>0</v>
          </cell>
          <cell r="E313" t="str">
            <v>m3</v>
          </cell>
          <cell r="F313">
            <v>336</v>
          </cell>
          <cell r="G313">
            <v>4648.8</v>
          </cell>
          <cell r="H313">
            <v>1561996.8</v>
          </cell>
          <cell r="I313">
            <v>0</v>
          </cell>
          <cell r="J313">
            <v>0</v>
          </cell>
        </row>
        <row r="314">
          <cell r="C314" t="str">
            <v>700</v>
          </cell>
          <cell r="D314" t="str">
            <v>SERIE 700 - CONSTRUCTION RESERVOIR - BACHE - INFRASTRUCTURES</v>
          </cell>
          <cell r="E314">
            <v>0</v>
          </cell>
          <cell r="F314">
            <v>0</v>
          </cell>
          <cell r="G314">
            <v>0</v>
          </cell>
          <cell r="H314">
            <v>1561996.8</v>
          </cell>
          <cell r="I314">
            <v>0</v>
          </cell>
          <cell r="J314">
            <v>0</v>
          </cell>
        </row>
        <row r="315">
          <cell r="C315">
            <v>0</v>
          </cell>
          <cell r="D315">
            <v>0</v>
          </cell>
          <cell r="E315">
            <v>0</v>
          </cell>
          <cell r="F315">
            <v>0</v>
          </cell>
          <cell r="G315">
            <v>0</v>
          </cell>
          <cell r="H315">
            <v>0</v>
          </cell>
          <cell r="I315">
            <v>0</v>
          </cell>
          <cell r="J315">
            <v>0</v>
          </cell>
        </row>
        <row r="316">
          <cell r="C316" t="str">
            <v>701</v>
          </cell>
          <cell r="D316" t="str">
            <v>Fourniture et pose de réservoirs PEHD surélevés sur structure BA</v>
          </cell>
          <cell r="E316">
            <v>0</v>
          </cell>
          <cell r="F316">
            <v>0</v>
          </cell>
          <cell r="G316">
            <v>0</v>
          </cell>
          <cell r="H316">
            <v>1296000</v>
          </cell>
          <cell r="I316">
            <v>0</v>
          </cell>
          <cell r="J316">
            <v>0</v>
          </cell>
        </row>
        <row r="317">
          <cell r="C317" t="str">
            <v>701-0</v>
          </cell>
          <cell r="D317" t="str">
            <v>Réservoir en PEHD 10m3 sur structure en BA, ele. 15m</v>
          </cell>
          <cell r="E317" t="str">
            <v>Ens.</v>
          </cell>
          <cell r="F317">
            <v>55633962.931034483</v>
          </cell>
          <cell r="G317">
            <v>16858.776645768026</v>
          </cell>
          <cell r="H317">
            <v>22080</v>
          </cell>
          <cell r="I317">
            <v>0</v>
          </cell>
          <cell r="J317">
            <v>0</v>
          </cell>
        </row>
        <row r="318">
          <cell r="C318" t="str">
            <v>701-1</v>
          </cell>
          <cell r="D318" t="str">
            <v>Réservoir en PEHD 15m3 sur structure en BA, ele. 15m</v>
          </cell>
          <cell r="E318" t="str">
            <v>Ens.</v>
          </cell>
          <cell r="F318">
            <v>59899362.931034483</v>
          </cell>
          <cell r="G318">
            <v>18151.322100313479</v>
          </cell>
          <cell r="H318">
            <v>1318080</v>
          </cell>
          <cell r="I318">
            <v>0</v>
          </cell>
          <cell r="J318">
            <v>0</v>
          </cell>
        </row>
        <row r="319">
          <cell r="C319" t="str">
            <v>701-2</v>
          </cell>
          <cell r="D319" t="str">
            <v>Réservoir en PEHD 20m3 sur structure en BA, ele. 15m</v>
          </cell>
          <cell r="E319" t="str">
            <v>Ens.</v>
          </cell>
          <cell r="F319">
            <v>64289362.931034483</v>
          </cell>
          <cell r="G319">
            <v>19481.62513061651</v>
          </cell>
          <cell r="H319">
            <v>5234113.565568001</v>
          </cell>
          <cell r="I319">
            <v>0</v>
          </cell>
          <cell r="J319">
            <v>0</v>
          </cell>
        </row>
        <row r="320">
          <cell r="C320" t="str">
            <v>701-3</v>
          </cell>
          <cell r="D320" t="str">
            <v>Réservoir en PEHD 25m3 sur structure en BA, ele. 15m</v>
          </cell>
          <cell r="E320" t="str">
            <v>Ens.</v>
          </cell>
          <cell r="F320">
            <v>66809362.931034483</v>
          </cell>
          <cell r="G320">
            <v>20245.261494252874</v>
          </cell>
          <cell r="H320">
            <v>0</v>
          </cell>
          <cell r="I320">
            <v>0</v>
          </cell>
          <cell r="J320">
            <v>0</v>
          </cell>
        </row>
        <row r="321">
          <cell r="C321" t="str">
            <v>701-4</v>
          </cell>
          <cell r="D321" t="str">
            <v>Réservoir en PEHD 30m3 sur structure en BA, ele. 15m</v>
          </cell>
          <cell r="E321" t="str">
            <v>Ens.</v>
          </cell>
          <cell r="F321">
            <v>69069362.931034476</v>
          </cell>
          <cell r="G321">
            <v>20930.109979101355</v>
          </cell>
          <cell r="H321">
            <v>0</v>
          </cell>
          <cell r="I321">
            <v>0</v>
          </cell>
          <cell r="J321">
            <v>0</v>
          </cell>
        </row>
        <row r="322">
          <cell r="C322">
            <v>0</v>
          </cell>
          <cell r="D322">
            <v>0</v>
          </cell>
          <cell r="E322">
            <v>0</v>
          </cell>
          <cell r="F322">
            <v>0</v>
          </cell>
          <cell r="G322">
            <v>0</v>
          </cell>
          <cell r="H322">
            <v>3256749.6698880005</v>
          </cell>
          <cell r="I322">
            <v>0</v>
          </cell>
        </row>
        <row r="323">
          <cell r="C323" t="str">
            <v>702</v>
          </cell>
          <cell r="D323" t="str">
            <v>Réservoir et bache de reprise en BA</v>
          </cell>
          <cell r="E323">
            <v>0</v>
          </cell>
          <cell r="F323">
            <v>0</v>
          </cell>
          <cell r="G323">
            <v>0</v>
          </cell>
          <cell r="H323">
            <v>1023770.7417600004</v>
          </cell>
          <cell r="I323">
            <v>0</v>
          </cell>
        </row>
        <row r="324">
          <cell r="C324" t="str">
            <v>702-1</v>
          </cell>
          <cell r="D324" t="str">
            <v>Construction d'un réservoir en BA 40 m3 côte TN</v>
          </cell>
          <cell r="E324" t="str">
            <v>Ens.</v>
          </cell>
          <cell r="F324">
            <v>44731056.724137932</v>
          </cell>
          <cell r="G324">
            <v>13554.865673981192</v>
          </cell>
          <cell r="H324">
            <v>293287.82745600003</v>
          </cell>
          <cell r="I324">
            <v>0</v>
          </cell>
        </row>
        <row r="325">
          <cell r="C325" t="str">
            <v>702-2</v>
          </cell>
          <cell r="D325" t="str">
            <v>Construction d'un réservoir en BA 42 m3 côte TN</v>
          </cell>
          <cell r="E325" t="str">
            <v>Ens.</v>
          </cell>
          <cell r="F325">
            <v>46857501.724137932</v>
          </cell>
          <cell r="G325">
            <v>14199.242946708464</v>
          </cell>
          <cell r="H325">
            <v>370787.54918399994</v>
          </cell>
          <cell r="I325">
            <v>0</v>
          </cell>
        </row>
        <row r="326">
          <cell r="C326" t="str">
            <v>702-3</v>
          </cell>
          <cell r="D326" t="str">
            <v>Construction d'un réservoir en BA 50 m3 côte TN</v>
          </cell>
          <cell r="E326" t="str">
            <v>Ens.</v>
          </cell>
          <cell r="F326">
            <v>48909131.724137932</v>
          </cell>
          <cell r="G326">
            <v>14820.949007314524</v>
          </cell>
          <cell r="H326">
            <v>0</v>
          </cell>
          <cell r="I326">
            <v>0</v>
          </cell>
        </row>
        <row r="327">
          <cell r="C327" t="str">
            <v>702-4</v>
          </cell>
          <cell r="D327" t="str">
            <v>Construction d'un réservoir en BA 60 m3 côte TN</v>
          </cell>
          <cell r="E327" t="str">
            <v>Ens.</v>
          </cell>
          <cell r="F327">
            <v>58609823.103448272</v>
          </cell>
          <cell r="G327">
            <v>17760.552455590387</v>
          </cell>
          <cell r="H327">
            <v>0</v>
          </cell>
          <cell r="I327">
            <v>0</v>
          </cell>
        </row>
        <row r="328">
          <cell r="C328" t="str">
            <v>702-5</v>
          </cell>
          <cell r="D328" t="str">
            <v>Construction d'un réservoir en BA 125 m3 côte TN</v>
          </cell>
          <cell r="E328" t="str">
            <v>Ens.</v>
          </cell>
          <cell r="F328">
            <v>118530882.24137932</v>
          </cell>
          <cell r="G328">
            <v>35918.449164054342</v>
          </cell>
          <cell r="H328">
            <v>289517.77728000004</v>
          </cell>
          <cell r="I328">
            <v>0</v>
          </cell>
        </row>
        <row r="329">
          <cell r="C329" t="str">
            <v>702-6</v>
          </cell>
          <cell r="D329" t="str">
            <v>Construction d'un réservoir en BA 180 m3 côte TN</v>
          </cell>
          <cell r="E329" t="str">
            <v>Ens.</v>
          </cell>
          <cell r="F329">
            <v>143970622.24137932</v>
          </cell>
          <cell r="G329">
            <v>43627.461285266458</v>
          </cell>
          <cell r="H329">
            <v>5234113.565568001</v>
          </cell>
          <cell r="I329">
            <v>0</v>
          </cell>
        </row>
        <row r="330">
          <cell r="C330" t="str">
            <v>702-7</v>
          </cell>
          <cell r="D330" t="str">
            <v>Construction d'un réservoir en BA 635 m3 côte TN</v>
          </cell>
          <cell r="E330" t="str">
            <v>Ens.</v>
          </cell>
          <cell r="F330">
            <v>241156313.44827586</v>
          </cell>
          <cell r="G330">
            <v>73077.670741901777</v>
          </cell>
          <cell r="H330">
            <v>300152.62713599997</v>
          </cell>
          <cell r="I330">
            <v>0</v>
          </cell>
        </row>
        <row r="331">
          <cell r="C331" t="str">
            <v>702-8</v>
          </cell>
          <cell r="D331" t="str">
            <v>Construction d'un réservoir en BA 750 m3 côte TN</v>
          </cell>
          <cell r="E331" t="str">
            <v>Ens.</v>
          </cell>
          <cell r="F331">
            <v>276891478.44827586</v>
          </cell>
          <cell r="G331">
            <v>83906.508620689652</v>
          </cell>
          <cell r="H331">
            <v>0</v>
          </cell>
          <cell r="I331">
            <v>0</v>
          </cell>
        </row>
        <row r="332">
          <cell r="C332" t="str">
            <v>702-9</v>
          </cell>
          <cell r="D332" t="str">
            <v>Construction d'un réservoir en BA 35 m3 élévation 2m</v>
          </cell>
          <cell r="E332" t="str">
            <v>Ens.</v>
          </cell>
          <cell r="F332">
            <v>54437421.724137932</v>
          </cell>
          <cell r="G332">
            <v>16496.188401253919</v>
          </cell>
          <cell r="H332">
            <v>24000</v>
          </cell>
          <cell r="I332">
            <v>0</v>
          </cell>
        </row>
        <row r="333">
          <cell r="C333" t="str">
            <v>702-10</v>
          </cell>
          <cell r="D333" t="str">
            <v>Construction d'un réservoir en BA 35 m3 élévation 15m</v>
          </cell>
          <cell r="E333" t="str">
            <v>Ens.</v>
          </cell>
          <cell r="F333">
            <v>68321343.793103456</v>
          </cell>
          <cell r="G333">
            <v>20703.437513061654</v>
          </cell>
          <cell r="H333">
            <v>0</v>
          </cell>
          <cell r="I333">
            <v>0</v>
          </cell>
        </row>
        <row r="334">
          <cell r="C334" t="str">
            <v>702-11</v>
          </cell>
          <cell r="D334" t="str">
            <v>Construction d'un réservoir en BA 40 m3 élévation 8m</v>
          </cell>
          <cell r="E334" t="str">
            <v>Ens.</v>
          </cell>
          <cell r="F334">
            <v>62462618.793103449</v>
          </cell>
          <cell r="G334">
            <v>18928.066300940438</v>
          </cell>
          <cell r="H334">
            <v>0</v>
          </cell>
          <cell r="I334">
            <v>0</v>
          </cell>
        </row>
        <row r="335">
          <cell r="C335" t="str">
            <v>702-12</v>
          </cell>
          <cell r="D335" t="str">
            <v>Construction d'un réservoir en BA 45 m3 élévation 2m</v>
          </cell>
          <cell r="E335" t="str">
            <v>Ens.</v>
          </cell>
          <cell r="F335">
            <v>59262831.37931034</v>
          </cell>
          <cell r="G335">
            <v>17958.433751306162</v>
          </cell>
          <cell r="H335">
            <v>15000</v>
          </cell>
          <cell r="I335">
            <v>0</v>
          </cell>
        </row>
        <row r="336">
          <cell r="C336" t="str">
            <v>702-13</v>
          </cell>
          <cell r="D336" t="str">
            <v>Construction d'un réservoir en BA 50 m3 élévation 10m</v>
          </cell>
          <cell r="E336" t="str">
            <v>Ens.</v>
          </cell>
          <cell r="F336">
            <v>68620397.758620694</v>
          </cell>
          <cell r="G336">
            <v>20794.059926854756</v>
          </cell>
          <cell r="H336">
            <v>15000</v>
          </cell>
          <cell r="I336">
            <v>0</v>
          </cell>
        </row>
        <row r="337">
          <cell r="C337" t="str">
            <v>702-14</v>
          </cell>
          <cell r="D337" t="str">
            <v>Construction d'un réservoir en BA 60 m3 élévation 10m</v>
          </cell>
          <cell r="E337" t="str">
            <v>Ens.</v>
          </cell>
          <cell r="F337">
            <v>60241958.103448272</v>
          </cell>
          <cell r="G337">
            <v>18255.138819226748</v>
          </cell>
          <cell r="H337">
            <v>0</v>
          </cell>
          <cell r="I337">
            <v>0</v>
          </cell>
        </row>
        <row r="338">
          <cell r="C338" t="str">
            <v>702-15</v>
          </cell>
          <cell r="D338" t="str">
            <v>Construction d'un réservoir en BA 70 m3 élévation 8m</v>
          </cell>
          <cell r="E338" t="str">
            <v>Ens.</v>
          </cell>
          <cell r="F338">
            <v>76976800.344827592</v>
          </cell>
          <cell r="G338">
            <v>23326.303134796239</v>
          </cell>
          <cell r="H338">
            <v>0</v>
          </cell>
          <cell r="I338">
            <v>0</v>
          </cell>
        </row>
        <row r="339">
          <cell r="C339" t="str">
            <v>702-16</v>
          </cell>
          <cell r="D339" t="str">
            <v>Construction d'un réservoir en BA 80 m3 côte TN</v>
          </cell>
          <cell r="E339" t="str">
            <v>Ens.</v>
          </cell>
          <cell r="F339">
            <v>76976800.344827592</v>
          </cell>
          <cell r="G339">
            <v>23326.303134796239</v>
          </cell>
          <cell r="H339">
            <v>0</v>
          </cell>
          <cell r="I339">
            <v>0</v>
          </cell>
        </row>
        <row r="340">
          <cell r="C340" t="str">
            <v>702-17</v>
          </cell>
          <cell r="D340" t="str">
            <v>Construction d'un réservoir en BA 100 m3 élévation 8m</v>
          </cell>
          <cell r="E340" t="str">
            <v>Ens.</v>
          </cell>
          <cell r="F340">
            <v>107767520.48275863</v>
          </cell>
          <cell r="G340">
            <v>32656.824388714733</v>
          </cell>
          <cell r="H340">
            <v>0</v>
          </cell>
          <cell r="I340">
            <v>0</v>
          </cell>
        </row>
        <row r="341">
          <cell r="C341" t="str">
            <v>702-18</v>
          </cell>
          <cell r="D341" t="str">
            <v>Construction d'un réservoir en BA 150 m3 élévation 8m</v>
          </cell>
          <cell r="E341" t="str">
            <v>Ens.</v>
          </cell>
          <cell r="F341">
            <v>177796323.36206898</v>
          </cell>
          <cell r="G341">
            <v>53877.673746081513</v>
          </cell>
          <cell r="H341">
            <v>0</v>
          </cell>
          <cell r="I341">
            <v>0</v>
          </cell>
        </row>
        <row r="342">
          <cell r="C342" t="str">
            <v>702-19</v>
          </cell>
          <cell r="D342" t="str">
            <v>Construction d'un réservoir en BA 200 m3 élévation 15m</v>
          </cell>
          <cell r="E342" t="str">
            <v>Ens.</v>
          </cell>
          <cell r="F342">
            <v>215955933.36206898</v>
          </cell>
          <cell r="G342">
            <v>75790</v>
          </cell>
          <cell r="H342">
            <v>0</v>
          </cell>
          <cell r="I342">
            <v>0</v>
          </cell>
        </row>
        <row r="343">
          <cell r="C343" t="str">
            <v>702-20</v>
          </cell>
          <cell r="D343" t="str">
            <v>Construction d'un réservoir en BA 700 m3 élévation 10m</v>
          </cell>
          <cell r="E343" t="str">
            <v>Ens.</v>
          </cell>
          <cell r="F343">
            <v>359958921.98275864</v>
          </cell>
          <cell r="G343">
            <v>109078.46120689655</v>
          </cell>
          <cell r="H343">
            <v>0</v>
          </cell>
          <cell r="I343">
            <v>0</v>
          </cell>
        </row>
        <row r="344">
          <cell r="C344">
            <v>0</v>
          </cell>
          <cell r="D344">
            <v>0</v>
          </cell>
          <cell r="E344">
            <v>0</v>
          </cell>
          <cell r="F344">
            <v>0</v>
          </cell>
          <cell r="G344">
            <v>0</v>
          </cell>
          <cell r="H344">
            <v>0</v>
          </cell>
          <cell r="I344">
            <v>0</v>
          </cell>
        </row>
        <row r="345">
          <cell r="C345" t="str">
            <v>703</v>
          </cell>
          <cell r="D345" t="str">
            <v>Fourniture de réservoir en PEHD</v>
          </cell>
          <cell r="E345">
            <v>0</v>
          </cell>
          <cell r="F345">
            <v>0</v>
          </cell>
          <cell r="G345">
            <v>0</v>
          </cell>
          <cell r="H345">
            <v>54348.174719999995</v>
          </cell>
          <cell r="I345">
            <v>0</v>
          </cell>
        </row>
        <row r="346">
          <cell r="C346" t="str">
            <v>703-0</v>
          </cell>
          <cell r="D346" t="str">
            <v>Réservoir en PEHD 10m3</v>
          </cell>
          <cell r="E346" t="str">
            <v>Ens.</v>
          </cell>
          <cell r="F346">
            <v>10974600</v>
          </cell>
          <cell r="G346">
            <v>3325.6363636363635</v>
          </cell>
          <cell r="H346">
            <v>16304.452416</v>
          </cell>
          <cell r="I346">
            <v>0</v>
          </cell>
        </row>
        <row r="347">
          <cell r="C347" t="str">
            <v>703-1</v>
          </cell>
          <cell r="D347" t="str">
            <v>Réservoir en PEHD 15m3</v>
          </cell>
          <cell r="E347" t="str">
            <v>Ens.</v>
          </cell>
          <cell r="F347">
            <v>15240000</v>
          </cell>
          <cell r="G347">
            <v>4618.181818181818</v>
          </cell>
          <cell r="H347">
            <v>0</v>
          </cell>
          <cell r="I347">
            <v>0</v>
          </cell>
        </row>
        <row r="348">
          <cell r="C348" t="str">
            <v>703-2</v>
          </cell>
          <cell r="D348" t="str">
            <v>Réservoir en PEHD 20m3</v>
          </cell>
          <cell r="E348" t="str">
            <v>Ens.</v>
          </cell>
          <cell r="F348">
            <v>19630000</v>
          </cell>
          <cell r="G348">
            <v>5948.484848484848</v>
          </cell>
          <cell r="H348">
            <v>0</v>
          </cell>
          <cell r="I348">
            <v>0</v>
          </cell>
        </row>
        <row r="349">
          <cell r="C349" t="str">
            <v>703-3</v>
          </cell>
          <cell r="D349" t="str">
            <v>Réservoir en PEHD 25m3</v>
          </cell>
          <cell r="E349" t="str">
            <v>Ens.</v>
          </cell>
          <cell r="F349">
            <v>22150000</v>
          </cell>
          <cell r="G349">
            <v>6712.121212121212</v>
          </cell>
          <cell r="H349">
            <v>0</v>
          </cell>
          <cell r="I349">
            <v>0</v>
          </cell>
        </row>
        <row r="350">
          <cell r="C350" t="str">
            <v>703-4</v>
          </cell>
          <cell r="D350" t="str">
            <v>Réservoir en PEHD 30m3</v>
          </cell>
          <cell r="E350" t="str">
            <v>Ens.</v>
          </cell>
          <cell r="F350">
            <v>24410000</v>
          </cell>
          <cell r="G350">
            <v>7396.969696969697</v>
          </cell>
          <cell r="H350">
            <v>0</v>
          </cell>
          <cell r="I350">
            <v>0</v>
          </cell>
        </row>
        <row r="351">
          <cell r="C351">
            <v>0</v>
          </cell>
          <cell r="D351">
            <v>0</v>
          </cell>
          <cell r="E351" t="str">
            <v>U</v>
          </cell>
          <cell r="F351">
            <v>3</v>
          </cell>
          <cell r="G351">
            <v>5000</v>
          </cell>
          <cell r="H351">
            <v>15000</v>
          </cell>
          <cell r="I351">
            <v>0</v>
          </cell>
        </row>
        <row r="352">
          <cell r="C352" t="str">
            <v>704</v>
          </cell>
          <cell r="D352" t="str">
            <v>Bâche de reprise en BA</v>
          </cell>
          <cell r="E352">
            <v>0</v>
          </cell>
          <cell r="F352">
            <v>0</v>
          </cell>
          <cell r="G352">
            <v>0</v>
          </cell>
          <cell r="H352">
            <v>15000</v>
          </cell>
          <cell r="I352">
            <v>0</v>
          </cell>
        </row>
        <row r="353">
          <cell r="C353">
            <v>0</v>
          </cell>
          <cell r="D353">
            <v>0</v>
          </cell>
          <cell r="E353">
            <v>0</v>
          </cell>
          <cell r="F353">
            <v>0</v>
          </cell>
          <cell r="G353">
            <v>0</v>
          </cell>
          <cell r="H353">
            <v>0</v>
          </cell>
          <cell r="I353">
            <v>0</v>
          </cell>
        </row>
        <row r="354">
          <cell r="C354" t="str">
            <v>705</v>
          </cell>
          <cell r="D354" t="str">
            <v>Construction de nouvelles infrastructures</v>
          </cell>
          <cell r="E354">
            <v>0</v>
          </cell>
          <cell r="F354">
            <v>0</v>
          </cell>
          <cell r="G354">
            <v>0</v>
          </cell>
          <cell r="H354">
            <v>15000</v>
          </cell>
          <cell r="I354">
            <v>0</v>
          </cell>
        </row>
        <row r="355">
          <cell r="C355" t="str">
            <v>705-1</v>
          </cell>
          <cell r="D355" t="str">
            <v>Construction d'un batiment d'exploitation type 3 piéces</v>
          </cell>
          <cell r="E355" t="str">
            <v>Ens.</v>
          </cell>
          <cell r="F355">
            <v>114245100</v>
          </cell>
          <cell r="G355">
            <v>34619.727272727272</v>
          </cell>
          <cell r="H355">
            <v>0</v>
          </cell>
          <cell r="I355">
            <v>0</v>
          </cell>
        </row>
        <row r="356">
          <cell r="C356" t="str">
            <v>705-2</v>
          </cell>
          <cell r="D356" t="str">
            <v>Construction d'une cabine de forage</v>
          </cell>
          <cell r="E356" t="str">
            <v>Ens.</v>
          </cell>
          <cell r="F356">
            <v>9041890</v>
          </cell>
          <cell r="G356">
            <v>2739.9666666666667</v>
          </cell>
          <cell r="H356">
            <v>0</v>
          </cell>
          <cell r="I356">
            <v>0</v>
          </cell>
        </row>
        <row r="357">
          <cell r="C357" t="str">
            <v>705-3</v>
          </cell>
          <cell r="D357" t="str">
            <v>Construction d'un logement du Responsable</v>
          </cell>
          <cell r="E357" t="str">
            <v>Ens.</v>
          </cell>
          <cell r="F357">
            <v>59819430</v>
          </cell>
          <cell r="G357">
            <v>18127.099999999999</v>
          </cell>
          <cell r="H357">
            <v>0</v>
          </cell>
          <cell r="I357">
            <v>0</v>
          </cell>
        </row>
        <row r="358">
          <cell r="C358" t="str">
            <v>705-4</v>
          </cell>
          <cell r="D358" t="str">
            <v>Construction d'une station de pompage type 1</v>
          </cell>
          <cell r="E358" t="str">
            <v>Ens.</v>
          </cell>
          <cell r="F358">
            <v>12396860</v>
          </cell>
          <cell r="G358">
            <v>3756.6242424242423</v>
          </cell>
          <cell r="H358">
            <v>20000</v>
          </cell>
          <cell r="I358">
            <v>0</v>
          </cell>
        </row>
        <row r="359">
          <cell r="C359" t="str">
            <v>705-5</v>
          </cell>
          <cell r="D359" t="str">
            <v>Construction d'une station de pompage type 2</v>
          </cell>
          <cell r="E359" t="str">
            <v>Ens.</v>
          </cell>
          <cell r="F359">
            <v>19948840</v>
          </cell>
          <cell r="G359">
            <v>6045.1030303030302</v>
          </cell>
          <cell r="H359">
            <v>0</v>
          </cell>
          <cell r="I359">
            <v>0</v>
          </cell>
        </row>
        <row r="360">
          <cell r="C360" t="str">
            <v>705-6</v>
          </cell>
          <cell r="D360" t="str">
            <v>Construction d'un batiment de production de chlore</v>
          </cell>
          <cell r="E360" t="str">
            <v>Ens.</v>
          </cell>
          <cell r="F360">
            <v>6955300</v>
          </cell>
          <cell r="G360">
            <v>2107.6666666666665</v>
          </cell>
          <cell r="H360">
            <v>0</v>
          </cell>
          <cell r="I360">
            <v>0</v>
          </cell>
        </row>
        <row r="361">
          <cell r="C361" t="str">
            <v>705-7</v>
          </cell>
          <cell r="D361" t="str">
            <v>Construction d'un logement de gardien</v>
          </cell>
          <cell r="E361" t="str">
            <v>Ens.</v>
          </cell>
          <cell r="F361">
            <v>9410780</v>
          </cell>
          <cell r="G361">
            <v>2851.7515151515154</v>
          </cell>
          <cell r="H361">
            <v>15000</v>
          </cell>
          <cell r="I361">
            <v>0</v>
          </cell>
        </row>
        <row r="362">
          <cell r="C362">
            <v>0</v>
          </cell>
          <cell r="D362">
            <v>0</v>
          </cell>
          <cell r="E362">
            <v>0</v>
          </cell>
          <cell r="F362">
            <v>0</v>
          </cell>
          <cell r="G362">
            <v>0</v>
          </cell>
          <cell r="H362">
            <v>0</v>
          </cell>
          <cell r="I362">
            <v>0</v>
          </cell>
        </row>
        <row r="363">
          <cell r="C363" t="str">
            <v>706</v>
          </cell>
          <cell r="D363" t="str">
            <v>Réhabilitation d'infrastructures existantes</v>
          </cell>
          <cell r="E363">
            <v>0</v>
          </cell>
          <cell r="F363">
            <v>0</v>
          </cell>
          <cell r="G363">
            <v>0</v>
          </cell>
          <cell r="H363">
            <v>5000</v>
          </cell>
          <cell r="I363">
            <v>0</v>
          </cell>
        </row>
        <row r="364">
          <cell r="C364" t="str">
            <v>706-1</v>
          </cell>
          <cell r="D364" t="str">
            <v>Réhabilitation du batiment d'exploitation type 3 piéces</v>
          </cell>
          <cell r="E364" t="str">
            <v>Ens.</v>
          </cell>
          <cell r="F364">
            <v>21532400</v>
          </cell>
          <cell r="G364">
            <v>6524.969696969697</v>
          </cell>
          <cell r="H364">
            <v>0</v>
          </cell>
          <cell r="I364">
            <v>0</v>
          </cell>
        </row>
        <row r="365">
          <cell r="C365" t="str">
            <v>706-2</v>
          </cell>
          <cell r="D365" t="str">
            <v>Réhabilitation d'abri de forage</v>
          </cell>
          <cell r="E365" t="str">
            <v>Ens.</v>
          </cell>
          <cell r="F365">
            <v>9041890</v>
          </cell>
          <cell r="G365">
            <v>2739.9666666666667</v>
          </cell>
          <cell r="H365">
            <v>52500</v>
          </cell>
          <cell r="I365">
            <v>0</v>
          </cell>
        </row>
        <row r="366">
          <cell r="C366" t="str">
            <v>706-3</v>
          </cell>
          <cell r="D366" t="str">
            <v>Réhabilitation du logement du Responsable</v>
          </cell>
          <cell r="E366" t="str">
            <v>Ens.</v>
          </cell>
          <cell r="F366">
            <v>10842400</v>
          </cell>
          <cell r="G366">
            <v>3285.5757575757575</v>
          </cell>
          <cell r="H366">
            <v>0</v>
          </cell>
          <cell r="I366">
            <v>0</v>
          </cell>
        </row>
        <row r="367">
          <cell r="C367" t="str">
            <v>706-4</v>
          </cell>
          <cell r="D367" t="str">
            <v>Réhabilitation du logemment gardien</v>
          </cell>
          <cell r="E367" t="str">
            <v>Ens.</v>
          </cell>
          <cell r="F367">
            <v>6273853.333333333</v>
          </cell>
          <cell r="G367">
            <v>1901.1676767676768</v>
          </cell>
          <cell r="H367">
            <v>0</v>
          </cell>
          <cell r="I367">
            <v>0</v>
          </cell>
        </row>
        <row r="368">
          <cell r="C368" t="str">
            <v>706-5</v>
          </cell>
          <cell r="D368" t="str">
            <v>Réhabilitation station de pompage</v>
          </cell>
          <cell r="E368" t="str">
            <v>Ens.</v>
          </cell>
          <cell r="F368">
            <v>9536046.153846154</v>
          </cell>
          <cell r="G368">
            <v>2889.7109557109557</v>
          </cell>
          <cell r="H368">
            <v>30000</v>
          </cell>
          <cell r="I368">
            <v>0</v>
          </cell>
        </row>
        <row r="369">
          <cell r="C369">
            <v>0</v>
          </cell>
          <cell r="D369">
            <v>0</v>
          </cell>
          <cell r="E369">
            <v>0</v>
          </cell>
          <cell r="F369">
            <v>0</v>
          </cell>
          <cell r="G369">
            <v>0</v>
          </cell>
          <cell r="H369">
            <v>0</v>
          </cell>
          <cell r="I369">
            <v>0</v>
          </cell>
        </row>
        <row r="370">
          <cell r="C370" t="str">
            <v>707</v>
          </cell>
          <cell r="D370" t="str">
            <v>Construction d'ouvrage de distribution</v>
          </cell>
          <cell r="E370">
            <v>0</v>
          </cell>
          <cell r="F370">
            <v>0</v>
          </cell>
          <cell r="G370">
            <v>0</v>
          </cell>
          <cell r="H370">
            <v>0</v>
          </cell>
          <cell r="I370">
            <v>0</v>
          </cell>
        </row>
        <row r="371">
          <cell r="C371" t="str">
            <v>707-1</v>
          </cell>
          <cell r="D371" t="str">
            <v>Construction d'une borne fontaine</v>
          </cell>
          <cell r="E371" t="str">
            <v>Ens.</v>
          </cell>
          <cell r="F371">
            <v>2801967.1379310344</v>
          </cell>
          <cell r="G371">
            <v>849.08095088819221</v>
          </cell>
          <cell r="H371">
            <v>15000</v>
          </cell>
          <cell r="I371">
            <v>0</v>
          </cell>
        </row>
        <row r="372">
          <cell r="C372" t="str">
            <v>707-2</v>
          </cell>
          <cell r="D372" t="str">
            <v>Construction d'une fontaine scolaire</v>
          </cell>
          <cell r="E372" t="str">
            <v>Ens.</v>
          </cell>
          <cell r="F372">
            <v>2801967.1379310344</v>
          </cell>
          <cell r="G372">
            <v>849.08095088819221</v>
          </cell>
          <cell r="H372">
            <v>0</v>
          </cell>
          <cell r="I372">
            <v>0</v>
          </cell>
        </row>
        <row r="373">
          <cell r="C373" t="str">
            <v>707-3</v>
          </cell>
          <cell r="D373" t="str">
            <v>Constrruction d'un kiosque à eau</v>
          </cell>
          <cell r="E373" t="str">
            <v>Ens.</v>
          </cell>
          <cell r="F373">
            <v>5822375.137931034</v>
          </cell>
          <cell r="G373">
            <v>1764.3561024033436</v>
          </cell>
          <cell r="H373">
            <v>0</v>
          </cell>
          <cell r="I373">
            <v>0</v>
          </cell>
        </row>
        <row r="374">
          <cell r="C374" t="str">
            <v>707-4</v>
          </cell>
          <cell r="D374" t="str">
            <v>Mise en place d'un raccordement institutionnel</v>
          </cell>
          <cell r="E374" t="str">
            <v>Ens.</v>
          </cell>
          <cell r="F374">
            <v>1921492.1862068966</v>
          </cell>
          <cell r="G374">
            <v>582.27035945663533</v>
          </cell>
          <cell r="H374">
            <v>15000</v>
          </cell>
          <cell r="I374">
            <v>0</v>
          </cell>
        </row>
        <row r="375">
          <cell r="C375">
            <v>0</v>
          </cell>
          <cell r="D375">
            <v>0</v>
          </cell>
          <cell r="E375">
            <v>0</v>
          </cell>
          <cell r="F375">
            <v>0</v>
          </cell>
          <cell r="G375">
            <v>0</v>
          </cell>
          <cell r="H375">
            <v>10000</v>
          </cell>
          <cell r="I375">
            <v>0</v>
          </cell>
        </row>
        <row r="376">
          <cell r="C376">
            <v>0</v>
          </cell>
          <cell r="D376">
            <v>0</v>
          </cell>
          <cell r="E376">
            <v>0</v>
          </cell>
          <cell r="F376">
            <v>0</v>
          </cell>
          <cell r="G376">
            <v>0</v>
          </cell>
          <cell r="H376">
            <v>0</v>
          </cell>
          <cell r="I376">
            <v>0</v>
          </cell>
        </row>
        <row r="377">
          <cell r="C377" t="str">
            <v>708</v>
          </cell>
          <cell r="D377" t="str">
            <v>Contruction de regard, ouvrages BA divers</v>
          </cell>
          <cell r="E377">
            <v>0</v>
          </cell>
          <cell r="F377">
            <v>0</v>
          </cell>
          <cell r="G377">
            <v>0</v>
          </cell>
          <cell r="H377">
            <v>0</v>
          </cell>
          <cell r="I377">
            <v>0</v>
          </cell>
        </row>
        <row r="378">
          <cell r="C378" t="str">
            <v>708-1</v>
          </cell>
          <cell r="D378" t="str">
            <v>Regard 40x40x60 avec fond, parois et tampon en BA</v>
          </cell>
          <cell r="E378" t="str">
            <v>Ens.</v>
          </cell>
          <cell r="F378">
            <v>650000</v>
          </cell>
          <cell r="G378">
            <v>196.96969696969697</v>
          </cell>
          <cell r="H378">
            <v>0</v>
          </cell>
          <cell r="I378">
            <v>0</v>
          </cell>
        </row>
        <row r="379">
          <cell r="C379" t="str">
            <v>708-2</v>
          </cell>
          <cell r="D379" t="str">
            <v>Regard 60x60x60 avec fond, parois et tampon en BA</v>
          </cell>
          <cell r="E379" t="str">
            <v>Ens.</v>
          </cell>
          <cell r="F379">
            <v>750000</v>
          </cell>
          <cell r="G379">
            <v>227.27272727272728</v>
          </cell>
          <cell r="H379">
            <v>0</v>
          </cell>
          <cell r="I379">
            <v>0</v>
          </cell>
        </row>
        <row r="380">
          <cell r="C380" t="str">
            <v>708-3</v>
          </cell>
          <cell r="D380" t="str">
            <v>Regard 60x60x150 avec fond, parois et tampon en BA</v>
          </cell>
          <cell r="E380" t="str">
            <v>Ens.</v>
          </cell>
          <cell r="F380">
            <v>950000</v>
          </cell>
          <cell r="G380">
            <v>287.87878787878788</v>
          </cell>
          <cell r="H380">
            <v>293152.62713599997</v>
          </cell>
          <cell r="I380">
            <v>0</v>
          </cell>
          <cell r="J380">
            <v>0</v>
          </cell>
          <cell r="K380">
            <v>0</v>
          </cell>
          <cell r="L380">
            <v>0</v>
          </cell>
        </row>
        <row r="381">
          <cell r="C381" t="str">
            <v>708-4</v>
          </cell>
          <cell r="D381" t="str">
            <v>Regard de captage 140/80 en béton armé</v>
          </cell>
          <cell r="E381" t="str">
            <v>Ens.</v>
          </cell>
          <cell r="F381">
            <v>1200000</v>
          </cell>
          <cell r="G381">
            <v>363.63636363636363</v>
          </cell>
          <cell r="H381">
            <v>0</v>
          </cell>
          <cell r="I381">
            <v>0</v>
          </cell>
          <cell r="J381">
            <v>0</v>
          </cell>
          <cell r="K381">
            <v>0</v>
          </cell>
          <cell r="L381">
            <v>0</v>
          </cell>
        </row>
        <row r="382">
          <cell r="C382" t="str">
            <v>708-5</v>
          </cell>
          <cell r="D382" t="str">
            <v>Dalle Sanplat</v>
          </cell>
          <cell r="E382" t="str">
            <v>Ens.</v>
          </cell>
          <cell r="F382">
            <v>22500</v>
          </cell>
          <cell r="G382">
            <v>6.8181818181818183</v>
          </cell>
          <cell r="H382">
            <v>0</v>
          </cell>
          <cell r="I382">
            <v>0</v>
          </cell>
          <cell r="J382">
            <v>0</v>
          </cell>
          <cell r="K382">
            <v>0</v>
          </cell>
          <cell r="L382">
            <v>0</v>
          </cell>
        </row>
        <row r="383">
          <cell r="C383">
            <v>0</v>
          </cell>
          <cell r="D383">
            <v>0</v>
          </cell>
          <cell r="E383" t="str">
            <v>Ens.</v>
          </cell>
          <cell r="F383">
            <v>0</v>
          </cell>
          <cell r="G383">
            <v>1250000</v>
          </cell>
          <cell r="H383">
            <v>0</v>
          </cell>
          <cell r="I383">
            <v>0</v>
          </cell>
          <cell r="J383">
            <v>0</v>
          </cell>
          <cell r="K383">
            <v>0</v>
          </cell>
          <cell r="L383">
            <v>0</v>
          </cell>
        </row>
        <row r="384">
          <cell r="C384" t="str">
            <v>709</v>
          </cell>
          <cell r="D384" t="str">
            <v>Contruction bloc sanitaire 6 portes</v>
          </cell>
          <cell r="E384">
            <v>0</v>
          </cell>
          <cell r="F384">
            <v>0</v>
          </cell>
          <cell r="G384">
            <v>0</v>
          </cell>
          <cell r="H384">
            <v>0</v>
          </cell>
          <cell r="I384">
            <v>0</v>
          </cell>
          <cell r="J384">
            <v>0</v>
          </cell>
          <cell r="K384">
            <v>0</v>
          </cell>
          <cell r="L384">
            <v>0</v>
          </cell>
        </row>
        <row r="385">
          <cell r="C385" t="str">
            <v>709-1</v>
          </cell>
          <cell r="D385" t="str">
            <v>Construction d'un bloc sanitaire 6 portes</v>
          </cell>
          <cell r="E385" t="str">
            <v>Ens.</v>
          </cell>
          <cell r="F385">
            <v>21974748</v>
          </cell>
          <cell r="G385">
            <v>6659.0145454545454</v>
          </cell>
          <cell r="H385">
            <v>0</v>
          </cell>
          <cell r="I385">
            <v>0</v>
          </cell>
          <cell r="J385">
            <v>0</v>
          </cell>
          <cell r="K385">
            <v>0</v>
          </cell>
          <cell r="L385">
            <v>0</v>
          </cell>
        </row>
        <row r="386">
          <cell r="C386">
            <v>0</v>
          </cell>
          <cell r="D386">
            <v>0</v>
          </cell>
          <cell r="E386">
            <v>0</v>
          </cell>
          <cell r="F386">
            <v>0</v>
          </cell>
          <cell r="G386">
            <v>0</v>
          </cell>
          <cell r="H386">
            <v>7000</v>
          </cell>
          <cell r="I386">
            <v>0</v>
          </cell>
          <cell r="J386">
            <v>0</v>
          </cell>
          <cell r="K386">
            <v>0</v>
          </cell>
          <cell r="L386">
            <v>0</v>
          </cell>
        </row>
        <row r="387">
          <cell r="C387" t="str">
            <v>800</v>
          </cell>
          <cell r="D387" t="str">
            <v>SERIE 800 - TRAVAUX DE RESEAUX EN TRANCHEE</v>
          </cell>
          <cell r="E387">
            <v>0</v>
          </cell>
          <cell r="F387">
            <v>0</v>
          </cell>
          <cell r="G387">
            <v>0</v>
          </cell>
          <cell r="H387">
            <v>7000</v>
          </cell>
          <cell r="I387">
            <v>0</v>
          </cell>
          <cell r="J387">
            <v>0</v>
          </cell>
          <cell r="K387">
            <v>0</v>
          </cell>
          <cell r="L387">
            <v>0</v>
          </cell>
        </row>
        <row r="388">
          <cell r="C388">
            <v>0</v>
          </cell>
          <cell r="D388">
            <v>0</v>
          </cell>
          <cell r="E388">
            <v>0</v>
          </cell>
          <cell r="F388">
            <v>0</v>
          </cell>
          <cell r="G388">
            <v>0</v>
          </cell>
          <cell r="H388">
            <v>7000</v>
          </cell>
          <cell r="I388">
            <v>0</v>
          </cell>
          <cell r="J388">
            <v>0</v>
          </cell>
          <cell r="K388">
            <v>0</v>
          </cell>
          <cell r="L388">
            <v>0</v>
          </cell>
        </row>
        <row r="389">
          <cell r="C389" t="str">
            <v>801</v>
          </cell>
          <cell r="D389" t="str">
            <v>Démolition de chaussée bitumée</v>
          </cell>
          <cell r="E389">
            <v>0</v>
          </cell>
          <cell r="F389">
            <v>0</v>
          </cell>
          <cell r="G389">
            <v>0</v>
          </cell>
          <cell r="H389">
            <v>0</v>
          </cell>
          <cell r="I389">
            <v>0</v>
          </cell>
          <cell r="J389">
            <v>0</v>
          </cell>
          <cell r="K389">
            <v>0</v>
          </cell>
          <cell r="L389">
            <v>0</v>
          </cell>
        </row>
        <row r="390">
          <cell r="C390" t="str">
            <v>801-1</v>
          </cell>
          <cell r="D390" t="str">
            <v>Démolition de chaussée bitumée</v>
          </cell>
          <cell r="E390" t="str">
            <v>m2</v>
          </cell>
          <cell r="F390">
            <v>7500</v>
          </cell>
          <cell r="G390">
            <v>2.2727272727272729</v>
          </cell>
          <cell r="H390">
            <v>0</v>
          </cell>
          <cell r="I390">
            <v>0</v>
          </cell>
        </row>
        <row r="391">
          <cell r="C391">
            <v>0</v>
          </cell>
          <cell r="D391">
            <v>0</v>
          </cell>
          <cell r="E391">
            <v>0</v>
          </cell>
          <cell r="F391">
            <v>0</v>
          </cell>
          <cell r="G391">
            <v>0</v>
          </cell>
          <cell r="H391">
            <v>332000</v>
          </cell>
          <cell r="I391">
            <v>0</v>
          </cell>
        </row>
        <row r="392">
          <cell r="C392" t="str">
            <v>802</v>
          </cell>
          <cell r="D392" t="str">
            <v>Réfection de chaussée bitumée</v>
          </cell>
          <cell r="E392">
            <v>0</v>
          </cell>
          <cell r="F392">
            <v>0</v>
          </cell>
          <cell r="G392">
            <v>0</v>
          </cell>
          <cell r="H392">
            <v>0</v>
          </cell>
          <cell r="I392">
            <v>0</v>
          </cell>
        </row>
        <row r="393">
          <cell r="C393" t="str">
            <v>802-1</v>
          </cell>
          <cell r="D393" t="str">
            <v>Réfection de chaussée bitumée</v>
          </cell>
          <cell r="E393" t="str">
            <v>m2</v>
          </cell>
          <cell r="F393">
            <v>337400</v>
          </cell>
          <cell r="G393">
            <v>102.24242424242425</v>
          </cell>
          <cell r="H393">
            <v>0</v>
          </cell>
          <cell r="I393">
            <v>0</v>
          </cell>
        </row>
        <row r="394">
          <cell r="C394">
            <v>0</v>
          </cell>
          <cell r="D394">
            <v>0</v>
          </cell>
          <cell r="E394">
            <v>0</v>
          </cell>
          <cell r="F394">
            <v>0</v>
          </cell>
          <cell r="G394">
            <v>0</v>
          </cell>
          <cell r="H394">
            <v>0</v>
          </cell>
          <cell r="I394">
            <v>0</v>
          </cell>
        </row>
        <row r="395">
          <cell r="C395" t="str">
            <v>803</v>
          </cell>
          <cell r="D395" t="str">
            <v>Fouilles en tranchées</v>
          </cell>
          <cell r="E395">
            <v>0</v>
          </cell>
          <cell r="F395">
            <v>0</v>
          </cell>
          <cell r="G395">
            <v>0</v>
          </cell>
          <cell r="H395">
            <v>0</v>
          </cell>
          <cell r="I395">
            <v>0</v>
          </cell>
        </row>
        <row r="396">
          <cell r="C396" t="str">
            <v>803-1</v>
          </cell>
          <cell r="D396" t="str">
            <v>Déblai en tranchée pour conduite DN&lt;100</v>
          </cell>
          <cell r="E396" t="str">
            <v>m3</v>
          </cell>
          <cell r="F396">
            <v>10758</v>
          </cell>
          <cell r="G396">
            <v>3.26</v>
          </cell>
          <cell r="H396">
            <v>0</v>
          </cell>
          <cell r="I396">
            <v>0</v>
          </cell>
        </row>
        <row r="397">
          <cell r="C397" t="str">
            <v>803-2</v>
          </cell>
          <cell r="D397" t="str">
            <v>Déblai en tranchée pour conduite de DN110 à DN200</v>
          </cell>
          <cell r="E397" t="str">
            <v>m3</v>
          </cell>
          <cell r="F397">
            <v>14222.999999999998</v>
          </cell>
          <cell r="G397">
            <v>4.3099999999999996</v>
          </cell>
          <cell r="H397">
            <v>36358453.031842768</v>
          </cell>
          <cell r="I397">
            <v>0</v>
          </cell>
        </row>
        <row r="398">
          <cell r="C398" t="str">
            <v>803-3</v>
          </cell>
          <cell r="D398" t="str">
            <v>Déblai en tranchée pour conduite de DN250</v>
          </cell>
          <cell r="E398" t="str">
            <v>m3</v>
          </cell>
          <cell r="F398">
            <v>16038.000000000002</v>
          </cell>
          <cell r="G398">
            <v>4.8600000000000003</v>
          </cell>
          <cell r="H398">
            <v>0</v>
          </cell>
          <cell r="I398">
            <v>0</v>
          </cell>
        </row>
        <row r="399">
          <cell r="C399" t="str">
            <v>803-4</v>
          </cell>
          <cell r="D399" t="str">
            <v>Déblai en tranchée pour conduite de DN300</v>
          </cell>
          <cell r="E399" t="str">
            <v>m3</v>
          </cell>
          <cell r="F399">
            <v>19173</v>
          </cell>
          <cell r="G399">
            <v>5.81</v>
          </cell>
          <cell r="H399">
            <v>36358453.031842768</v>
          </cell>
          <cell r="I399">
            <v>0</v>
          </cell>
        </row>
        <row r="400">
          <cell r="C400" t="str">
            <v>803-5</v>
          </cell>
          <cell r="D400" t="str">
            <v>Déblai en tranchée pour conduite de DN350</v>
          </cell>
          <cell r="E400" t="str">
            <v>m3</v>
          </cell>
          <cell r="F400">
            <v>19899</v>
          </cell>
          <cell r="G400">
            <v>6.03</v>
          </cell>
          <cell r="H400">
            <v>28616576.057842765</v>
          </cell>
          <cell r="I400">
            <v>0</v>
          </cell>
        </row>
        <row r="401">
          <cell r="C401" t="str">
            <v>803-6</v>
          </cell>
          <cell r="D401" t="str">
            <v xml:space="preserve">Plus value au prix de terrassement en tranchée pour terrassement en terrain rocheux </v>
          </cell>
          <cell r="E401" t="str">
            <v>ml</v>
          </cell>
          <cell r="F401">
            <v>35000</v>
          </cell>
          <cell r="G401">
            <v>10.606060606060606</v>
          </cell>
          <cell r="H401">
            <v>0</v>
          </cell>
          <cell r="I401">
            <v>0</v>
          </cell>
          <cell r="J401">
            <v>0</v>
          </cell>
        </row>
        <row r="402">
          <cell r="C402" t="str">
            <v>803-7</v>
          </cell>
          <cell r="D402" t="str">
            <v>Plus value au prix de terrassement en tranchée pour epuisement des eaux</v>
          </cell>
          <cell r="E402" t="str">
            <v>ml</v>
          </cell>
          <cell r="F402">
            <v>22000</v>
          </cell>
          <cell r="G402">
            <v>6.666666666666667</v>
          </cell>
          <cell r="H402">
            <v>95182.387199999997</v>
          </cell>
          <cell r="I402">
            <v>0</v>
          </cell>
          <cell r="J402" t="str">
            <v>BF+LM</v>
          </cell>
        </row>
        <row r="403">
          <cell r="C403">
            <v>0</v>
          </cell>
          <cell r="D403">
            <v>0</v>
          </cell>
          <cell r="E403">
            <v>0</v>
          </cell>
          <cell r="F403">
            <v>0</v>
          </cell>
          <cell r="G403">
            <v>0</v>
          </cell>
          <cell r="H403">
            <v>0</v>
          </cell>
          <cell r="I403">
            <v>0</v>
          </cell>
        </row>
        <row r="404">
          <cell r="C404" t="str">
            <v>804</v>
          </cell>
          <cell r="D404" t="str">
            <v>Remblaiement des tranchées</v>
          </cell>
          <cell r="E404">
            <v>0</v>
          </cell>
          <cell r="F404">
            <v>0</v>
          </cell>
          <cell r="G404">
            <v>0</v>
          </cell>
          <cell r="H404">
            <v>0</v>
          </cell>
          <cell r="I404">
            <v>0</v>
          </cell>
        </row>
        <row r="405">
          <cell r="C405" t="str">
            <v>804-1</v>
          </cell>
          <cell r="D405" t="str">
            <v xml:space="preserve">Remblai compacté à l'aide de matériaux provenant des fouilles. </v>
          </cell>
          <cell r="E405" t="str">
            <v>m3</v>
          </cell>
          <cell r="F405">
            <v>18249</v>
          </cell>
          <cell r="G405">
            <v>5.53</v>
          </cell>
          <cell r="H405">
            <v>0</v>
          </cell>
          <cell r="I405">
            <v>0</v>
          </cell>
        </row>
        <row r="406">
          <cell r="C406" t="str">
            <v>804-2</v>
          </cell>
          <cell r="D406" t="str">
            <v>Remblai compacté à l'aide de matériaux d'apport</v>
          </cell>
          <cell r="E406" t="str">
            <v>m3</v>
          </cell>
          <cell r="F406">
            <v>26795.999999999996</v>
          </cell>
          <cell r="G406">
            <v>8.1199999999999992</v>
          </cell>
          <cell r="H406">
            <v>0</v>
          </cell>
          <cell r="I406">
            <v>0</v>
          </cell>
        </row>
        <row r="407">
          <cell r="C407" t="str">
            <v>804-3</v>
          </cell>
          <cell r="D407" t="str">
            <v>Sable pour lit de pose</v>
          </cell>
          <cell r="E407" t="str">
            <v>m3</v>
          </cell>
          <cell r="F407">
            <v>34000</v>
          </cell>
          <cell r="G407">
            <v>10.303030303030303</v>
          </cell>
          <cell r="H407">
            <v>0</v>
          </cell>
          <cell r="I407">
            <v>0</v>
          </cell>
        </row>
        <row r="408">
          <cell r="C408">
            <v>0</v>
          </cell>
          <cell r="D408">
            <v>0</v>
          </cell>
          <cell r="E408">
            <v>0</v>
          </cell>
          <cell r="F408">
            <v>0</v>
          </cell>
          <cell r="G408">
            <v>0</v>
          </cell>
          <cell r="H408">
            <v>95182.387199999997</v>
          </cell>
          <cell r="I408">
            <v>0</v>
          </cell>
        </row>
        <row r="409">
          <cell r="C409" t="str">
            <v>900</v>
          </cell>
          <cell r="D409" t="str">
            <v>SERIE 900 : CANALISATION</v>
          </cell>
          <cell r="E409">
            <v>0</v>
          </cell>
          <cell r="F409">
            <v>0</v>
          </cell>
          <cell r="G409">
            <v>0</v>
          </cell>
          <cell r="H409">
            <v>0</v>
          </cell>
          <cell r="I409">
            <v>0</v>
          </cell>
        </row>
        <row r="410">
          <cell r="C410">
            <v>0</v>
          </cell>
          <cell r="D410">
            <v>0</v>
          </cell>
          <cell r="E410">
            <v>0</v>
          </cell>
          <cell r="F410">
            <v>0</v>
          </cell>
          <cell r="G410">
            <v>0</v>
          </cell>
          <cell r="H410">
            <v>0</v>
          </cell>
          <cell r="I410">
            <v>0</v>
          </cell>
        </row>
        <row r="411">
          <cell r="C411" t="str">
            <v>901</v>
          </cell>
          <cell r="D411" t="str">
            <v>Conduite en fonte ductile</v>
          </cell>
          <cell r="E411">
            <v>0</v>
          </cell>
          <cell r="F411">
            <v>0</v>
          </cell>
          <cell r="G411">
            <v>0</v>
          </cell>
          <cell r="H411">
            <v>10855832.232960001</v>
          </cell>
          <cell r="I411">
            <v>0</v>
          </cell>
        </row>
        <row r="412">
          <cell r="C412">
            <v>0</v>
          </cell>
          <cell r="D412" t="str">
            <v>Ces prix s'appliquent au mètre linéaire (ml) de conduite en fonte ductile, type joint à emboitement automatique (K9 minimum) posée dans la tranchée tels que définis dans les spécifications techniques. Ils comprennent :</v>
          </cell>
          <cell r="E412">
            <v>0</v>
          </cell>
          <cell r="F412">
            <v>0</v>
          </cell>
          <cell r="G412">
            <v>0</v>
          </cell>
          <cell r="H412">
            <v>13650276.556800004</v>
          </cell>
          <cell r="I412">
            <v>0</v>
          </cell>
        </row>
        <row r="413">
          <cell r="C413">
            <v>0</v>
          </cell>
          <cell r="D413" t="str">
            <v xml:space="preserve">- la fourniture de la conduite et des accessoires d'assemblage divers y compris les joints (entre les conduites et les différents raccords) et toutes les opérations successives jusqu'au lieu de pose après excavation de la fouille (manutention, transport, </v>
          </cell>
          <cell r="E413">
            <v>0</v>
          </cell>
          <cell r="F413">
            <v>0</v>
          </cell>
          <cell r="G413">
            <v>0</v>
          </cell>
          <cell r="H413">
            <v>977626.09152000002</v>
          </cell>
          <cell r="I413">
            <v>0</v>
          </cell>
        </row>
        <row r="414">
          <cell r="C414">
            <v>0</v>
          </cell>
          <cell r="D414" t="str">
            <v>- la mise en place et toutes les opérations d'assemblage des éléments de conduite ;</v>
          </cell>
          <cell r="E414">
            <v>0</v>
          </cell>
          <cell r="F414">
            <v>0</v>
          </cell>
          <cell r="G414">
            <v>0</v>
          </cell>
          <cell r="H414">
            <v>1235958.49728</v>
          </cell>
          <cell r="I414">
            <v>0</v>
          </cell>
        </row>
        <row r="415">
          <cell r="C415">
            <v>0</v>
          </cell>
          <cell r="D415" t="str">
            <v>- toutes sujétions de mise en œuvre ;</v>
          </cell>
          <cell r="E415">
            <v>0</v>
          </cell>
          <cell r="F415">
            <v>0</v>
          </cell>
          <cell r="G415">
            <v>0</v>
          </cell>
          <cell r="H415">
            <v>0</v>
          </cell>
          <cell r="I415">
            <v>0</v>
          </cell>
        </row>
        <row r="416">
          <cell r="C416">
            <v>0</v>
          </cell>
          <cell r="D416" t="str">
            <v>- l'essai d'étanchéité et la désinfection de la conduite posée.</v>
          </cell>
          <cell r="E416">
            <v>0</v>
          </cell>
          <cell r="F416">
            <v>0</v>
          </cell>
          <cell r="G416">
            <v>0</v>
          </cell>
          <cell r="H416">
            <v>0</v>
          </cell>
          <cell r="I416">
            <v>0</v>
          </cell>
        </row>
        <row r="417">
          <cell r="C417">
            <v>0</v>
          </cell>
          <cell r="D417" t="str">
            <v>Les quantités à prendre en compte seront celles prises en attachement contradictoire et/ou celles résultant des plans d'exécution.</v>
          </cell>
          <cell r="E417">
            <v>0</v>
          </cell>
          <cell r="F417">
            <v>0</v>
          </cell>
          <cell r="G417">
            <v>0</v>
          </cell>
          <cell r="H417">
            <v>965059.25760000001</v>
          </cell>
          <cell r="I417">
            <v>0</v>
          </cell>
        </row>
        <row r="418">
          <cell r="C418">
            <v>0</v>
          </cell>
          <cell r="D418" t="str">
            <v>Les prix sont les suivants :</v>
          </cell>
          <cell r="E418">
            <v>0</v>
          </cell>
          <cell r="F418">
            <v>0</v>
          </cell>
          <cell r="G418">
            <v>0</v>
          </cell>
          <cell r="H418">
            <v>0</v>
          </cell>
          <cell r="I418">
            <v>0</v>
          </cell>
        </row>
        <row r="419">
          <cell r="C419" t="str">
            <v>901-1</v>
          </cell>
          <cell r="D419" t="str">
            <v>Conduite en fonte ductile DN60</v>
          </cell>
          <cell r="E419" t="str">
            <v>ml</v>
          </cell>
          <cell r="F419">
            <v>105600</v>
          </cell>
          <cell r="G419">
            <v>32</v>
          </cell>
          <cell r="H419">
            <v>27684752.636160005</v>
          </cell>
          <cell r="I419">
            <v>0</v>
          </cell>
        </row>
        <row r="420">
          <cell r="C420" t="str">
            <v>901-2</v>
          </cell>
          <cell r="D420" t="str">
            <v>Conduite en fonte ductile DN80</v>
          </cell>
          <cell r="E420" t="str">
            <v>ml</v>
          </cell>
          <cell r="F420">
            <v>128700</v>
          </cell>
          <cell r="G420">
            <v>39</v>
          </cell>
          <cell r="H420">
            <v>0</v>
          </cell>
          <cell r="I420">
            <v>0</v>
          </cell>
          <cell r="J420">
            <v>0</v>
          </cell>
        </row>
        <row r="421">
          <cell r="C421" t="str">
            <v>901-3</v>
          </cell>
          <cell r="D421" t="str">
            <v>Conduite en fonte ductile DN100</v>
          </cell>
          <cell r="E421" t="str">
            <v>ml</v>
          </cell>
          <cell r="F421">
            <v>161700</v>
          </cell>
          <cell r="G421">
            <v>49</v>
          </cell>
          <cell r="H421">
            <v>0</v>
          </cell>
          <cell r="I421">
            <v>0</v>
          </cell>
          <cell r="J421" t="str">
            <v>BF+LM</v>
          </cell>
        </row>
        <row r="422">
          <cell r="C422" t="str">
            <v>901-4</v>
          </cell>
          <cell r="D422" t="str">
            <v>Conduite en fonte ductile DN150</v>
          </cell>
          <cell r="E422" t="str">
            <v>ml</v>
          </cell>
          <cell r="F422">
            <v>201300</v>
          </cell>
          <cell r="G422">
            <v>61</v>
          </cell>
          <cell r="H422">
            <v>47793.10344827587</v>
          </cell>
          <cell r="I422">
            <v>0</v>
          </cell>
          <cell r="J422">
            <v>0</v>
          </cell>
        </row>
        <row r="423">
          <cell r="C423" t="str">
            <v>901-5</v>
          </cell>
          <cell r="D423" t="str">
            <v>Conduite en fonte ductile DN200</v>
          </cell>
          <cell r="E423" t="str">
            <v>ml</v>
          </cell>
          <cell r="F423">
            <v>342210</v>
          </cell>
          <cell r="G423">
            <v>103.7</v>
          </cell>
          <cell r="H423">
            <v>44094.827586206899</v>
          </cell>
          <cell r="I423">
            <v>0</v>
          </cell>
          <cell r="J423">
            <v>0</v>
          </cell>
          <cell r="K423" t="str">
            <v>automatique avec onglet canalisation</v>
          </cell>
        </row>
        <row r="424">
          <cell r="C424" t="str">
            <v>901-6</v>
          </cell>
          <cell r="D424" t="str">
            <v>Conduite en fonte ductile DN250</v>
          </cell>
          <cell r="E424" t="str">
            <v>ml</v>
          </cell>
          <cell r="F424">
            <v>420420</v>
          </cell>
          <cell r="G424">
            <v>127.4</v>
          </cell>
          <cell r="H424">
            <v>0</v>
          </cell>
          <cell r="I424">
            <v>0</v>
          </cell>
          <cell r="J424">
            <v>0</v>
          </cell>
        </row>
        <row r="425">
          <cell r="C425" t="str">
            <v>901-7</v>
          </cell>
          <cell r="D425" t="str">
            <v>Conduite en fonte ductile DN300</v>
          </cell>
          <cell r="E425" t="str">
            <v>ml</v>
          </cell>
          <cell r="F425">
            <v>477180</v>
          </cell>
          <cell r="G425">
            <v>144.6</v>
          </cell>
          <cell r="H425">
            <v>744753.10344827583</v>
          </cell>
          <cell r="I425">
            <v>0</v>
          </cell>
          <cell r="J425">
            <v>0</v>
          </cell>
        </row>
        <row r="426">
          <cell r="C426" t="str">
            <v>901-8</v>
          </cell>
          <cell r="D426" t="str">
            <v>Conduite en fonte ductile DN350</v>
          </cell>
          <cell r="E426" t="str">
            <v>ml</v>
          </cell>
          <cell r="F426">
            <v>545160</v>
          </cell>
          <cell r="G426">
            <v>165.2</v>
          </cell>
          <cell r="H426">
            <v>0</v>
          </cell>
          <cell r="I426">
            <v>0</v>
          </cell>
          <cell r="J426">
            <v>0</v>
          </cell>
        </row>
        <row r="427">
          <cell r="C427">
            <v>0</v>
          </cell>
          <cell r="D427">
            <v>0</v>
          </cell>
          <cell r="E427">
            <v>0</v>
          </cell>
          <cell r="F427">
            <v>0</v>
          </cell>
          <cell r="G427">
            <v>0</v>
          </cell>
          <cell r="H427">
            <v>0</v>
          </cell>
          <cell r="I427">
            <v>0</v>
          </cell>
        </row>
        <row r="428">
          <cell r="C428" t="str">
            <v>902</v>
          </cell>
          <cell r="D428" t="str">
            <v>Conduite PVC à emboitement PN16</v>
          </cell>
          <cell r="E428">
            <v>0</v>
          </cell>
          <cell r="F428">
            <v>0</v>
          </cell>
          <cell r="G428">
            <v>0</v>
          </cell>
          <cell r="H428">
            <v>0</v>
          </cell>
          <cell r="I428">
            <v>0</v>
          </cell>
        </row>
        <row r="429">
          <cell r="C429">
            <v>0</v>
          </cell>
          <cell r="D429" t="str">
            <v>Ces prix s'appliquent au mètre linéaire (ml) de conduite PVC rigide PN16 posée dans la tranchée. Ils comprennent :</v>
          </cell>
          <cell r="E429">
            <v>0</v>
          </cell>
          <cell r="F429">
            <v>0</v>
          </cell>
          <cell r="G429">
            <v>0</v>
          </cell>
          <cell r="H429">
            <v>0</v>
          </cell>
          <cell r="I429">
            <v>0</v>
          </cell>
        </row>
        <row r="430">
          <cell r="C430">
            <v>0</v>
          </cell>
          <cell r="D430" t="str">
            <v>- le terrassement (excavation de fouille d'une largeur de 0,50 mètre) ;</v>
          </cell>
          <cell r="E430">
            <v>0</v>
          </cell>
          <cell r="F430">
            <v>0</v>
          </cell>
          <cell r="G430">
            <v>0</v>
          </cell>
          <cell r="H430">
            <v>0</v>
          </cell>
          <cell r="I430">
            <v>0</v>
          </cell>
        </row>
        <row r="431">
          <cell r="C431">
            <v>0</v>
          </cell>
          <cell r="D431" t="str">
            <v>- la fourniture de la conduite PVC rigide, des différents raccords (té, coude de tout angle, cône, adaptateur, etc..) et des accessoires d'assemblage et toutes les opérations successives jusqu'au lieu de pose après excavation de la fouille (manutention, t</v>
          </cell>
          <cell r="E431">
            <v>0</v>
          </cell>
          <cell r="F431">
            <v>0</v>
          </cell>
          <cell r="G431">
            <v>0</v>
          </cell>
          <cell r="H431">
            <v>836641.03448275861</v>
          </cell>
          <cell r="I431">
            <v>0</v>
          </cell>
          <cell r="J431">
            <v>0</v>
          </cell>
          <cell r="K431">
            <v>0</v>
          </cell>
        </row>
        <row r="432">
          <cell r="C432">
            <v>0</v>
          </cell>
          <cell r="D432" t="str">
            <v>- la mise en place et toutes les opérations d'assemblage des éléments de conduite ;</v>
          </cell>
          <cell r="E432">
            <v>0</v>
          </cell>
          <cell r="F432">
            <v>0</v>
          </cell>
          <cell r="G432">
            <v>0</v>
          </cell>
          <cell r="H432">
            <v>0</v>
          </cell>
          <cell r="I432">
            <v>0</v>
          </cell>
          <cell r="J432">
            <v>0</v>
          </cell>
          <cell r="K432">
            <v>0</v>
          </cell>
        </row>
        <row r="433">
          <cell r="C433">
            <v>0</v>
          </cell>
          <cell r="D433" t="str">
            <v>- la couche de sable pour lit de pose ;</v>
          </cell>
          <cell r="E433">
            <v>0</v>
          </cell>
          <cell r="F433">
            <v>0</v>
          </cell>
          <cell r="G433">
            <v>0</v>
          </cell>
          <cell r="H433">
            <v>7141876.9740000004</v>
          </cell>
          <cell r="I433">
            <v>0</v>
          </cell>
          <cell r="J433">
            <v>0</v>
          </cell>
          <cell r="K433">
            <v>0</v>
          </cell>
        </row>
        <row r="434">
          <cell r="C434">
            <v>0</v>
          </cell>
          <cell r="D434" t="str">
            <v>- l'essai d'étanchéité et la désinfection de la conduite posée ;</v>
          </cell>
          <cell r="E434">
            <v>0</v>
          </cell>
          <cell r="F434">
            <v>0</v>
          </cell>
          <cell r="G434">
            <v>0</v>
          </cell>
          <cell r="H434">
            <v>0</v>
          </cell>
          <cell r="I434">
            <v>0</v>
          </cell>
          <cell r="J434">
            <v>0</v>
          </cell>
        </row>
        <row r="435">
          <cell r="C435">
            <v>0</v>
          </cell>
          <cell r="D435" t="str">
            <v>- le remblai compacté de la zone d'enrobage de la conduite, si nécessaire à l'aide d'un matériau sélectionné ;</v>
          </cell>
          <cell r="E435">
            <v>0</v>
          </cell>
          <cell r="F435">
            <v>0</v>
          </cell>
          <cell r="G435">
            <v>0</v>
          </cell>
          <cell r="H435">
            <v>0</v>
          </cell>
          <cell r="I435">
            <v>0</v>
          </cell>
          <cell r="J435">
            <v>0</v>
          </cell>
        </row>
        <row r="436">
          <cell r="C436">
            <v>0</v>
          </cell>
          <cell r="D436" t="str">
            <v xml:space="preserve">- le remblai compacté au-dessus de la conduite provenant des fouilles en tranchée ; </v>
          </cell>
          <cell r="E436">
            <v>0</v>
          </cell>
          <cell r="F436">
            <v>0</v>
          </cell>
          <cell r="G436">
            <v>0</v>
          </cell>
          <cell r="H436">
            <v>301934.304</v>
          </cell>
          <cell r="I436">
            <v>0</v>
          </cell>
          <cell r="J436">
            <v>0</v>
          </cell>
        </row>
        <row r="437">
          <cell r="C437">
            <v>0</v>
          </cell>
          <cell r="D437" t="str">
            <v>- toutes sujétions de mise en œuvre.</v>
          </cell>
          <cell r="E437">
            <v>0</v>
          </cell>
          <cell r="F437">
            <v>0</v>
          </cell>
          <cell r="G437">
            <v>0</v>
          </cell>
          <cell r="H437">
            <v>76837.766400000022</v>
          </cell>
          <cell r="I437">
            <v>0</v>
          </cell>
          <cell r="J437">
            <v>0</v>
          </cell>
        </row>
        <row r="438">
          <cell r="C438">
            <v>0</v>
          </cell>
          <cell r="D438" t="str">
            <v>Les quantités à prendre en compte seront celles prises en attachement contradictoire basé sur le profil en long et le tracé en plan.</v>
          </cell>
          <cell r="E438">
            <v>0</v>
          </cell>
          <cell r="F438">
            <v>0</v>
          </cell>
          <cell r="G438">
            <v>0</v>
          </cell>
          <cell r="H438">
            <v>0</v>
          </cell>
          <cell r="I438">
            <v>0</v>
          </cell>
          <cell r="J438">
            <v>0</v>
          </cell>
        </row>
        <row r="439">
          <cell r="C439">
            <v>0</v>
          </cell>
          <cell r="D439" t="str">
            <v>Les prix sont les suivants :</v>
          </cell>
          <cell r="E439">
            <v>0</v>
          </cell>
          <cell r="F439">
            <v>0</v>
          </cell>
          <cell r="G439">
            <v>0</v>
          </cell>
          <cell r="H439">
            <v>0</v>
          </cell>
          <cell r="I439">
            <v>0</v>
          </cell>
          <cell r="J439">
            <v>0</v>
          </cell>
        </row>
        <row r="440">
          <cell r="C440" t="str">
            <v>902-1</v>
          </cell>
          <cell r="D440" t="str">
            <v>Conduite PVC à emboitement PN16 DN110</v>
          </cell>
          <cell r="E440" t="str">
            <v>ml</v>
          </cell>
          <cell r="F440">
            <v>40920</v>
          </cell>
          <cell r="G440">
            <v>12.4</v>
          </cell>
          <cell r="H440">
            <v>0</v>
          </cell>
          <cell r="I440">
            <v>0</v>
          </cell>
          <cell r="J440">
            <v>0</v>
          </cell>
          <cell r="K440" t="str">
            <v>automatique avec onglet canalisation</v>
          </cell>
        </row>
        <row r="441">
          <cell r="C441" t="str">
            <v>902-2</v>
          </cell>
          <cell r="D441" t="str">
            <v>Conduite PVC à emboitement PN16 DN125</v>
          </cell>
          <cell r="E441" t="str">
            <v>ml</v>
          </cell>
          <cell r="F441">
            <v>44880</v>
          </cell>
          <cell r="G441">
            <v>13.6</v>
          </cell>
          <cell r="H441">
            <v>0</v>
          </cell>
          <cell r="I441">
            <v>0</v>
          </cell>
          <cell r="J441">
            <v>0</v>
          </cell>
          <cell r="K441" t="str">
            <v>automatique avec onglet canalisation</v>
          </cell>
        </row>
        <row r="442">
          <cell r="C442" t="str">
            <v>902-3</v>
          </cell>
          <cell r="D442" t="str">
            <v>Conduite PVC à emboitement PN16 DN140</v>
          </cell>
          <cell r="E442" t="str">
            <v>ml</v>
          </cell>
          <cell r="F442">
            <v>49170</v>
          </cell>
          <cell r="G442">
            <v>14.9</v>
          </cell>
          <cell r="H442">
            <v>0</v>
          </cell>
          <cell r="I442">
            <v>0</v>
          </cell>
          <cell r="J442">
            <v>0</v>
          </cell>
          <cell r="K442" t="str">
            <v>automatique avec onglet canalisation</v>
          </cell>
        </row>
        <row r="443">
          <cell r="C443" t="str">
            <v>902-4</v>
          </cell>
          <cell r="D443" t="str">
            <v>Conduite PVC à emboitement PN16 DN160</v>
          </cell>
          <cell r="E443" t="str">
            <v>ml</v>
          </cell>
          <cell r="F443">
            <v>54119.999999999993</v>
          </cell>
          <cell r="G443">
            <v>16.399999999999999</v>
          </cell>
          <cell r="H443">
            <v>0</v>
          </cell>
          <cell r="I443">
            <v>0</v>
          </cell>
          <cell r="J443">
            <v>0</v>
          </cell>
          <cell r="K443" t="str">
            <v>automatique avec onglet canalisation</v>
          </cell>
        </row>
        <row r="444">
          <cell r="C444" t="str">
            <v>902-5</v>
          </cell>
          <cell r="D444" t="str">
            <v>Conduite PVC à emboitement PN16 DN200</v>
          </cell>
          <cell r="E444" t="str">
            <v>ml</v>
          </cell>
          <cell r="F444">
            <v>66660</v>
          </cell>
          <cell r="G444">
            <v>20.2</v>
          </cell>
          <cell r="H444">
            <v>304010.49600000004</v>
          </cell>
          <cell r="I444">
            <v>0</v>
          </cell>
          <cell r="J444">
            <v>0</v>
          </cell>
          <cell r="K444" t="str">
            <v>automatique avec onglet canalisation</v>
          </cell>
        </row>
        <row r="445">
          <cell r="C445" t="str">
            <v>902-6</v>
          </cell>
          <cell r="D445" t="str">
            <v>Conduite PVC à emboitement PN16 DN225</v>
          </cell>
          <cell r="E445" t="str">
            <v>ml</v>
          </cell>
          <cell r="F445">
            <v>76230</v>
          </cell>
          <cell r="G445">
            <v>23.1</v>
          </cell>
          <cell r="H445">
            <v>0</v>
          </cell>
          <cell r="I445">
            <v>0</v>
          </cell>
          <cell r="J445">
            <v>0</v>
          </cell>
        </row>
        <row r="446">
          <cell r="C446" t="str">
            <v>902-7</v>
          </cell>
          <cell r="D446" t="str">
            <v>Conduite PVC à emboitement PN16 DN250</v>
          </cell>
          <cell r="E446" t="str">
            <v>ml</v>
          </cell>
          <cell r="F446">
            <v>85800</v>
          </cell>
          <cell r="G446">
            <v>26</v>
          </cell>
          <cell r="H446">
            <v>0</v>
          </cell>
          <cell r="I446">
            <v>0</v>
          </cell>
          <cell r="J446">
            <v>0</v>
          </cell>
          <cell r="K446" t="str">
            <v>automatique avec onglet canalisation</v>
          </cell>
        </row>
        <row r="447">
          <cell r="C447" t="str">
            <v>902-8</v>
          </cell>
          <cell r="D447" t="str">
            <v>Conduite PVC à emboitement PN16 DN280</v>
          </cell>
          <cell r="E447" t="str">
            <v>ml</v>
          </cell>
          <cell r="F447">
            <v>111540.00000000001</v>
          </cell>
          <cell r="G447">
            <v>33.800000000000004</v>
          </cell>
          <cell r="H447">
            <v>136993.68</v>
          </cell>
          <cell r="I447">
            <v>0</v>
          </cell>
          <cell r="J447">
            <v>0</v>
          </cell>
        </row>
        <row r="448">
          <cell r="C448" t="str">
            <v>902-9</v>
          </cell>
          <cell r="D448" t="str">
            <v>Conduite PVC à emboitement PN16 DN300</v>
          </cell>
          <cell r="E448" t="str">
            <v>ml</v>
          </cell>
          <cell r="F448">
            <v>145002.00000000003</v>
          </cell>
          <cell r="G448">
            <v>43.940000000000005</v>
          </cell>
          <cell r="H448">
            <v>54708.825599999996</v>
          </cell>
          <cell r="I448">
            <v>0</v>
          </cell>
          <cell r="J448">
            <v>0</v>
          </cell>
        </row>
        <row r="449">
          <cell r="C449" t="str">
            <v>902-9</v>
          </cell>
          <cell r="D449" t="str">
            <v>Conduite PVC à emboitement PN16 DN315</v>
          </cell>
          <cell r="E449" t="str">
            <v>ml</v>
          </cell>
          <cell r="F449">
            <v>188502.60000000003</v>
          </cell>
          <cell r="G449">
            <v>57.122000000000007</v>
          </cell>
          <cell r="H449">
            <v>0</v>
          </cell>
          <cell r="I449">
            <v>0</v>
          </cell>
          <cell r="J449">
            <v>0</v>
          </cell>
        </row>
        <row r="450">
          <cell r="C450" t="str">
            <v>902-10</v>
          </cell>
          <cell r="D450" t="str">
            <v>Conduite PVC à emboitement PN16 DN355</v>
          </cell>
          <cell r="E450" t="str">
            <v>ml</v>
          </cell>
          <cell r="F450">
            <v>263903.64</v>
          </cell>
          <cell r="G450">
            <v>79.970800000000011</v>
          </cell>
          <cell r="H450">
            <v>0</v>
          </cell>
          <cell r="I450">
            <v>0</v>
          </cell>
          <cell r="J450">
            <v>0</v>
          </cell>
          <cell r="K450">
            <v>0</v>
          </cell>
          <cell r="L450">
            <v>0</v>
          </cell>
        </row>
        <row r="451">
          <cell r="C451">
            <v>0</v>
          </cell>
          <cell r="D451">
            <v>0</v>
          </cell>
          <cell r="E451">
            <v>0</v>
          </cell>
          <cell r="F451">
            <v>0</v>
          </cell>
          <cell r="G451">
            <v>0</v>
          </cell>
          <cell r="H451">
            <v>0</v>
          </cell>
          <cell r="I451">
            <v>0</v>
          </cell>
          <cell r="J451">
            <v>0</v>
          </cell>
          <cell r="K451">
            <v>0</v>
          </cell>
          <cell r="L451">
            <v>0</v>
          </cell>
        </row>
        <row r="452">
          <cell r="C452">
            <v>903</v>
          </cell>
          <cell r="D452" t="str">
            <v>Conduite PVC à joint collé PN16</v>
          </cell>
          <cell r="E452">
            <v>0</v>
          </cell>
          <cell r="F452">
            <v>0</v>
          </cell>
          <cell r="G452">
            <v>0</v>
          </cell>
          <cell r="H452">
            <v>0</v>
          </cell>
          <cell r="I452">
            <v>0</v>
          </cell>
          <cell r="J452">
            <v>0</v>
          </cell>
          <cell r="K452">
            <v>0</v>
          </cell>
          <cell r="L452">
            <v>0</v>
          </cell>
        </row>
        <row r="453">
          <cell r="C453">
            <v>0</v>
          </cell>
          <cell r="D453" t="str">
            <v>Ces prix s'appliquent au mètre linéaire (ml) de conduite PVC rigide PN16 de diamètre inférieur ou égal à 50 mm posée dans la tranchée. Ils comprennent :</v>
          </cell>
          <cell r="E453">
            <v>0</v>
          </cell>
          <cell r="F453">
            <v>0</v>
          </cell>
          <cell r="G453">
            <v>0</v>
          </cell>
          <cell r="H453">
            <v>0</v>
          </cell>
          <cell r="I453">
            <v>0</v>
          </cell>
          <cell r="J453">
            <v>0</v>
          </cell>
          <cell r="K453">
            <v>0</v>
          </cell>
          <cell r="L453">
            <v>0</v>
          </cell>
        </row>
        <row r="454">
          <cell r="C454">
            <v>0</v>
          </cell>
          <cell r="D454" t="str">
            <v>- le terrassement (excavation de fouille d'une largeur de 0,50 mètre) ;</v>
          </cell>
          <cell r="E454">
            <v>0</v>
          </cell>
          <cell r="F454">
            <v>0</v>
          </cell>
          <cell r="G454">
            <v>0</v>
          </cell>
          <cell r="H454">
            <v>0</v>
          </cell>
          <cell r="I454">
            <v>0</v>
          </cell>
          <cell r="J454">
            <v>0</v>
          </cell>
          <cell r="K454">
            <v>0</v>
          </cell>
          <cell r="L454">
            <v>0</v>
          </cell>
        </row>
        <row r="455">
          <cell r="C455">
            <v>0</v>
          </cell>
          <cell r="D455" t="str">
            <v>- la fourniture de la conduite PVC rigide, des différents raccords (té, coude de tout angle, cône, adaptateur, etc..) et des accessoires d'assemblage et toutes les opérations successives jusqu'au lieu de pose après excavation de la fouille (manutention, t</v>
          </cell>
          <cell r="E455">
            <v>0</v>
          </cell>
          <cell r="F455">
            <v>0</v>
          </cell>
          <cell r="G455">
            <v>0</v>
          </cell>
          <cell r="H455">
            <v>0</v>
          </cell>
          <cell r="I455">
            <v>0</v>
          </cell>
          <cell r="J455">
            <v>0</v>
          </cell>
          <cell r="K455">
            <v>0</v>
          </cell>
          <cell r="L455">
            <v>0</v>
          </cell>
        </row>
        <row r="456">
          <cell r="C456">
            <v>0</v>
          </cell>
          <cell r="D456" t="str">
            <v>- la mise en place et toutes les opérations d'assemblage des éléments de conduite ;</v>
          </cell>
          <cell r="E456">
            <v>0</v>
          </cell>
          <cell r="F456">
            <v>0</v>
          </cell>
          <cell r="G456">
            <v>0</v>
          </cell>
          <cell r="H456">
            <v>0</v>
          </cell>
          <cell r="I456">
            <v>0</v>
          </cell>
          <cell r="J456">
            <v>0</v>
          </cell>
          <cell r="K456">
            <v>0</v>
          </cell>
          <cell r="L456">
            <v>0</v>
          </cell>
        </row>
        <row r="457">
          <cell r="C457">
            <v>0</v>
          </cell>
          <cell r="D457" t="str">
            <v>- la couche de sable pour lit de pose ;</v>
          </cell>
          <cell r="E457">
            <v>0</v>
          </cell>
          <cell r="F457">
            <v>0</v>
          </cell>
          <cell r="G457">
            <v>0</v>
          </cell>
          <cell r="H457">
            <v>0</v>
          </cell>
          <cell r="I457">
            <v>0</v>
          </cell>
          <cell r="J457">
            <v>0</v>
          </cell>
          <cell r="K457">
            <v>0</v>
          </cell>
          <cell r="L457">
            <v>0</v>
          </cell>
        </row>
        <row r="458">
          <cell r="C458">
            <v>0</v>
          </cell>
          <cell r="D458" t="str">
            <v>- l'essai d'étanchéité et la désinfection de la conduite posée ;</v>
          </cell>
          <cell r="E458">
            <v>0</v>
          </cell>
          <cell r="F458">
            <v>0</v>
          </cell>
          <cell r="G458">
            <v>0</v>
          </cell>
          <cell r="H458">
            <v>0</v>
          </cell>
          <cell r="I458">
            <v>0</v>
          </cell>
          <cell r="J458">
            <v>0</v>
          </cell>
          <cell r="K458">
            <v>0</v>
          </cell>
          <cell r="L458">
            <v>0</v>
          </cell>
        </row>
        <row r="459">
          <cell r="C459">
            <v>0</v>
          </cell>
          <cell r="D459" t="str">
            <v>- le remblai compacté de la zone d'enrobage de la conduite, si nécessaire à l'aide d'un matériau sélectionné ;</v>
          </cell>
          <cell r="E459">
            <v>0</v>
          </cell>
          <cell r="F459">
            <v>0</v>
          </cell>
          <cell r="G459">
            <v>0</v>
          </cell>
          <cell r="H459">
            <v>0</v>
          </cell>
          <cell r="I459">
            <v>0</v>
          </cell>
          <cell r="J459">
            <v>0</v>
          </cell>
          <cell r="K459">
            <v>0</v>
          </cell>
          <cell r="L459">
            <v>0</v>
          </cell>
        </row>
        <row r="460">
          <cell r="C460">
            <v>0</v>
          </cell>
          <cell r="D460" t="str">
            <v xml:space="preserve">- le remblai compacté au-dessus de la conduite provenant des fouilles en tranchée ; </v>
          </cell>
          <cell r="E460">
            <v>0</v>
          </cell>
          <cell r="F460">
            <v>0</v>
          </cell>
          <cell r="G460">
            <v>0</v>
          </cell>
          <cell r="H460">
            <v>0</v>
          </cell>
          <cell r="I460">
            <v>0</v>
          </cell>
          <cell r="J460">
            <v>0</v>
          </cell>
          <cell r="K460">
            <v>0</v>
          </cell>
          <cell r="L460">
            <v>0</v>
          </cell>
        </row>
        <row r="461">
          <cell r="C461">
            <v>0</v>
          </cell>
          <cell r="D461" t="str">
            <v>- toutes sujétions de mise en œuvre.</v>
          </cell>
          <cell r="E461">
            <v>0</v>
          </cell>
          <cell r="F461">
            <v>0</v>
          </cell>
          <cell r="G461">
            <v>0</v>
          </cell>
          <cell r="H461">
            <v>0</v>
          </cell>
          <cell r="I461">
            <v>0</v>
          </cell>
          <cell r="J461">
            <v>0</v>
          </cell>
          <cell r="K461">
            <v>0</v>
          </cell>
          <cell r="L461">
            <v>0</v>
          </cell>
        </row>
        <row r="462">
          <cell r="C462">
            <v>0</v>
          </cell>
          <cell r="D462" t="str">
            <v>Les quantités à prendre en compte seront celles prises en attachement contradictoire basé sur le profil en long et le tracé en plan.</v>
          </cell>
          <cell r="E462">
            <v>0</v>
          </cell>
          <cell r="F462">
            <v>0</v>
          </cell>
          <cell r="G462">
            <v>0</v>
          </cell>
          <cell r="H462">
            <v>0</v>
          </cell>
          <cell r="I462">
            <v>0</v>
          </cell>
          <cell r="J462">
            <v>0</v>
          </cell>
          <cell r="K462">
            <v>0</v>
          </cell>
          <cell r="L462">
            <v>0</v>
          </cell>
        </row>
        <row r="463">
          <cell r="C463">
            <v>0</v>
          </cell>
          <cell r="D463" t="str">
            <v>Les prix sont les suivants :</v>
          </cell>
          <cell r="E463">
            <v>0</v>
          </cell>
          <cell r="F463">
            <v>0</v>
          </cell>
          <cell r="G463">
            <v>0</v>
          </cell>
          <cell r="H463">
            <v>0</v>
          </cell>
          <cell r="I463">
            <v>0</v>
          </cell>
          <cell r="J463">
            <v>0</v>
          </cell>
          <cell r="K463">
            <v>0</v>
          </cell>
          <cell r="L463">
            <v>0</v>
          </cell>
        </row>
        <row r="464">
          <cell r="C464" t="str">
            <v>903-1</v>
          </cell>
          <cell r="D464" t="str">
            <v>Conduite PVC à joint collé DN25 PN16</v>
          </cell>
          <cell r="E464" t="str">
            <v>ml</v>
          </cell>
          <cell r="F464">
            <v>2722.5</v>
          </cell>
          <cell r="G464">
            <v>0.82500000000000007</v>
          </cell>
          <cell r="H464">
            <v>162185.58720000001</v>
          </cell>
          <cell r="I464">
            <v>0</v>
          </cell>
          <cell r="J464">
            <v>0</v>
          </cell>
          <cell r="K464">
            <v>0</v>
          </cell>
          <cell r="L464">
            <v>0</v>
          </cell>
        </row>
        <row r="465">
          <cell r="C465" t="str">
            <v>903-2</v>
          </cell>
          <cell r="D465" t="str">
            <v>Conduite PVC à joint collé DN32 PN16</v>
          </cell>
          <cell r="E465" t="str">
            <v>ml</v>
          </cell>
          <cell r="F465">
            <v>4356</v>
          </cell>
          <cell r="G465">
            <v>1.32</v>
          </cell>
          <cell r="H465">
            <v>176364.34560000003</v>
          </cell>
          <cell r="I465">
            <v>0</v>
          </cell>
          <cell r="J465">
            <v>0</v>
          </cell>
          <cell r="K465">
            <v>0</v>
          </cell>
          <cell r="L465">
            <v>0</v>
          </cell>
        </row>
        <row r="466">
          <cell r="C466" t="str">
            <v>903-3</v>
          </cell>
          <cell r="D466" t="str">
            <v>Conduite PVC à joint collé DN40 PN16</v>
          </cell>
          <cell r="E466" t="str">
            <v>ml</v>
          </cell>
          <cell r="F466">
            <v>6732</v>
          </cell>
          <cell r="G466">
            <v>2.04</v>
          </cell>
          <cell r="H466">
            <v>0</v>
          </cell>
          <cell r="I466">
            <v>0</v>
          </cell>
          <cell r="J466">
            <v>0</v>
          </cell>
          <cell r="K466">
            <v>0</v>
          </cell>
          <cell r="L466">
            <v>0</v>
          </cell>
        </row>
        <row r="467">
          <cell r="C467" t="str">
            <v>903-4</v>
          </cell>
          <cell r="D467" t="str">
            <v>Conduite PVC à joint collé DN50 PN16</v>
          </cell>
          <cell r="E467" t="str">
            <v>ml</v>
          </cell>
          <cell r="F467">
            <v>9900</v>
          </cell>
          <cell r="G467">
            <v>3</v>
          </cell>
          <cell r="H467">
            <v>54102.297600000005</v>
          </cell>
          <cell r="I467">
            <v>0</v>
          </cell>
          <cell r="J467">
            <v>0</v>
          </cell>
          <cell r="K467">
            <v>0</v>
          </cell>
          <cell r="L467">
            <v>0</v>
          </cell>
        </row>
        <row r="468">
          <cell r="C468" t="str">
            <v>903-5</v>
          </cell>
          <cell r="D468" t="str">
            <v>Conduite PVC à joint collé DN63 PN16</v>
          </cell>
          <cell r="E468" t="str">
            <v>ml</v>
          </cell>
          <cell r="F468">
            <v>15592.499999999998</v>
          </cell>
          <cell r="G468">
            <v>4.7249999999999996</v>
          </cell>
          <cell r="H468">
            <v>0</v>
          </cell>
          <cell r="I468">
            <v>0</v>
          </cell>
          <cell r="J468">
            <v>0</v>
          </cell>
          <cell r="K468">
            <v>0</v>
          </cell>
          <cell r="L468">
            <v>0</v>
          </cell>
        </row>
        <row r="469">
          <cell r="C469" t="str">
            <v>903-6</v>
          </cell>
          <cell r="D469" t="str">
            <v>Conduite PVC à joint collé DN75 PN16</v>
          </cell>
          <cell r="E469" t="str">
            <v>ml</v>
          </cell>
          <cell r="F469">
            <v>22522.499999999996</v>
          </cell>
          <cell r="G469">
            <v>6.8249999999999993</v>
          </cell>
          <cell r="H469">
            <v>35309.260800000004</v>
          </cell>
          <cell r="I469">
            <v>0</v>
          </cell>
          <cell r="J469">
            <v>0</v>
          </cell>
          <cell r="K469">
            <v>0</v>
          </cell>
          <cell r="L469">
            <v>0</v>
          </cell>
        </row>
        <row r="470">
          <cell r="C470" t="str">
            <v>903-7</v>
          </cell>
          <cell r="D470" t="str">
            <v>Conduite PVC à joint collé DN90 PN16</v>
          </cell>
          <cell r="E470" t="str">
            <v>ml</v>
          </cell>
          <cell r="F470">
            <v>31482.000000000004</v>
          </cell>
          <cell r="G470">
            <v>9.5400000000000009</v>
          </cell>
          <cell r="H470">
            <v>0</v>
          </cell>
          <cell r="I470">
            <v>0</v>
          </cell>
          <cell r="J470">
            <v>0</v>
          </cell>
          <cell r="K470">
            <v>0</v>
          </cell>
          <cell r="L470">
            <v>0</v>
          </cell>
        </row>
        <row r="471">
          <cell r="C471">
            <v>0</v>
          </cell>
          <cell r="D471">
            <v>0</v>
          </cell>
          <cell r="E471">
            <v>0</v>
          </cell>
          <cell r="F471">
            <v>0</v>
          </cell>
          <cell r="G471">
            <v>0</v>
          </cell>
          <cell r="H471">
            <v>0</v>
          </cell>
          <cell r="I471">
            <v>0</v>
          </cell>
          <cell r="J471">
            <v>0</v>
          </cell>
          <cell r="K471">
            <v>0</v>
          </cell>
          <cell r="L471">
            <v>0</v>
          </cell>
        </row>
        <row r="472">
          <cell r="C472">
            <v>904</v>
          </cell>
          <cell r="D472" t="str">
            <v>Conduite PEHD PN16 par raccord à compression</v>
          </cell>
          <cell r="E472">
            <v>0</v>
          </cell>
          <cell r="F472">
            <v>0</v>
          </cell>
          <cell r="G472">
            <v>0</v>
          </cell>
          <cell r="H472">
            <v>0</v>
          </cell>
          <cell r="I472">
            <v>0</v>
          </cell>
          <cell r="J472">
            <v>0</v>
          </cell>
          <cell r="K472">
            <v>0</v>
          </cell>
          <cell r="L472">
            <v>0</v>
          </cell>
        </row>
        <row r="473">
          <cell r="C473">
            <v>0</v>
          </cell>
          <cell r="D473" t="str">
            <v>Ces prix s'appliquent au mètre linéaire (ml) de conduite PEHD avec raccord de compression PE100 SDR11 (PN16). Ils comprennent :</v>
          </cell>
          <cell r="E473">
            <v>0</v>
          </cell>
          <cell r="F473">
            <v>0</v>
          </cell>
          <cell r="G473">
            <v>0</v>
          </cell>
          <cell r="H473">
            <v>7957.9583999999995</v>
          </cell>
          <cell r="I473">
            <v>0</v>
          </cell>
          <cell r="J473">
            <v>0</v>
          </cell>
          <cell r="K473">
            <v>0</v>
          </cell>
          <cell r="L473">
            <v>0</v>
          </cell>
        </row>
        <row r="474">
          <cell r="C474">
            <v>0</v>
          </cell>
          <cell r="D474" t="str">
            <v>- la fourniture de la conduite PEHD avec raccord de compression, des différents raccords (té, coude de tout angle, cône, adaptateur, etc..) et des accessoires d'assemblage et toutes les opérations successives jusqu'au lieu de pose après excavation de la f</v>
          </cell>
          <cell r="E474">
            <v>0</v>
          </cell>
          <cell r="F474">
            <v>0</v>
          </cell>
          <cell r="G474">
            <v>0</v>
          </cell>
          <cell r="H474">
            <v>0</v>
          </cell>
          <cell r="I474">
            <v>0</v>
          </cell>
          <cell r="J474">
            <v>0</v>
          </cell>
          <cell r="K474">
            <v>0</v>
          </cell>
          <cell r="L474">
            <v>0</v>
          </cell>
        </row>
        <row r="475">
          <cell r="C475">
            <v>0</v>
          </cell>
          <cell r="D475" t="str">
            <v xml:space="preserve">- la mise en place et toutes les opérations d'assemblage des éléments de conduite ; </v>
          </cell>
          <cell r="E475">
            <v>0</v>
          </cell>
          <cell r="F475">
            <v>0</v>
          </cell>
          <cell r="G475">
            <v>0</v>
          </cell>
          <cell r="H475">
            <v>99307.296000000002</v>
          </cell>
          <cell r="I475">
            <v>0</v>
          </cell>
          <cell r="J475">
            <v>0</v>
          </cell>
          <cell r="K475">
            <v>0</v>
          </cell>
          <cell r="L475">
            <v>0</v>
          </cell>
        </row>
        <row r="476">
          <cell r="C476">
            <v>0</v>
          </cell>
          <cell r="D476" t="str">
            <v xml:space="preserve">- l'essai d'étanchéité et la désinfection de la conduite posée ; </v>
          </cell>
          <cell r="E476">
            <v>0</v>
          </cell>
          <cell r="F476">
            <v>0</v>
          </cell>
          <cell r="G476">
            <v>0</v>
          </cell>
          <cell r="H476">
            <v>0</v>
          </cell>
          <cell r="I476">
            <v>0</v>
          </cell>
          <cell r="J476">
            <v>0</v>
          </cell>
          <cell r="K476">
            <v>0</v>
          </cell>
          <cell r="L476">
            <v>0</v>
          </cell>
        </row>
        <row r="477">
          <cell r="C477">
            <v>0</v>
          </cell>
          <cell r="D477" t="str">
            <v>- toutes sujétions de mise en œuvre.</v>
          </cell>
          <cell r="E477">
            <v>0</v>
          </cell>
          <cell r="F477">
            <v>0</v>
          </cell>
          <cell r="G477">
            <v>0</v>
          </cell>
          <cell r="H477">
            <v>0</v>
          </cell>
          <cell r="I477">
            <v>0</v>
          </cell>
          <cell r="J477">
            <v>0</v>
          </cell>
          <cell r="K477">
            <v>0</v>
          </cell>
          <cell r="L477">
            <v>0</v>
          </cell>
        </row>
        <row r="478">
          <cell r="C478">
            <v>0</v>
          </cell>
          <cell r="D478" t="str">
            <v>Les quantités à prendre en compte seront celles prises en attachement contradictoire et/ou celles résultant des plans d'exécution.</v>
          </cell>
          <cell r="E478">
            <v>0</v>
          </cell>
          <cell r="F478">
            <v>0</v>
          </cell>
          <cell r="G478">
            <v>0</v>
          </cell>
          <cell r="H478">
            <v>0</v>
          </cell>
          <cell r="I478">
            <v>0</v>
          </cell>
          <cell r="J478">
            <v>0</v>
          </cell>
          <cell r="K478">
            <v>0</v>
          </cell>
          <cell r="L478">
            <v>0</v>
          </cell>
        </row>
        <row r="479">
          <cell r="C479">
            <v>0</v>
          </cell>
          <cell r="D479" t="str">
            <v>Les prix sont les suivants :</v>
          </cell>
          <cell r="E479">
            <v>0</v>
          </cell>
          <cell r="F479">
            <v>0</v>
          </cell>
          <cell r="G479">
            <v>0</v>
          </cell>
          <cell r="H479">
            <v>0</v>
          </cell>
          <cell r="I479">
            <v>0</v>
          </cell>
          <cell r="J479">
            <v>0</v>
          </cell>
          <cell r="K479">
            <v>0</v>
          </cell>
          <cell r="L479">
            <v>0</v>
          </cell>
        </row>
        <row r="480">
          <cell r="C480" t="str">
            <v>904-1</v>
          </cell>
          <cell r="D480" t="str">
            <v>Conduite PEHD PN16 par raccord à compression DN25</v>
          </cell>
          <cell r="E480" t="str">
            <v>ml</v>
          </cell>
          <cell r="F480">
            <v>29370</v>
          </cell>
          <cell r="G480">
            <v>8.9</v>
          </cell>
          <cell r="H480">
            <v>0</v>
          </cell>
          <cell r="I480">
            <v>0</v>
          </cell>
          <cell r="J480">
            <v>0</v>
          </cell>
          <cell r="K480">
            <v>0</v>
          </cell>
          <cell r="L480">
            <v>0</v>
          </cell>
        </row>
        <row r="481">
          <cell r="C481" t="str">
            <v>904-2</v>
          </cell>
          <cell r="D481" t="str">
            <v>Conduite PEHD PN16 par raccord à compression DN32</v>
          </cell>
          <cell r="E481" t="str">
            <v>ml</v>
          </cell>
          <cell r="F481">
            <v>31680</v>
          </cell>
          <cell r="G481">
            <v>9.6</v>
          </cell>
          <cell r="H481">
            <v>303749.22240000003</v>
          </cell>
          <cell r="I481">
            <v>0</v>
          </cell>
          <cell r="J481">
            <v>0</v>
          </cell>
          <cell r="K481">
            <v>0</v>
          </cell>
          <cell r="L481">
            <v>0</v>
          </cell>
        </row>
        <row r="482">
          <cell r="C482" t="str">
            <v>904-3</v>
          </cell>
          <cell r="D482" t="str">
            <v>Conduite PEHD PN16 par raccord à compression DN40</v>
          </cell>
          <cell r="E482" t="str">
            <v>ml</v>
          </cell>
          <cell r="F482">
            <v>35640</v>
          </cell>
          <cell r="G482">
            <v>10.8</v>
          </cell>
          <cell r="H482">
            <v>0</v>
          </cell>
          <cell r="I482">
            <v>0</v>
          </cell>
          <cell r="J482">
            <v>0</v>
          </cell>
        </row>
        <row r="483">
          <cell r="C483" t="str">
            <v>904-4</v>
          </cell>
          <cell r="D483" t="str">
            <v>Conduite PEHD PN16 par raccord à compression DN50</v>
          </cell>
          <cell r="E483" t="str">
            <v>ml</v>
          </cell>
          <cell r="F483">
            <v>41580</v>
          </cell>
          <cell r="G483">
            <v>12.6</v>
          </cell>
          <cell r="H483">
            <v>64000</v>
          </cell>
          <cell r="I483">
            <v>0</v>
          </cell>
          <cell r="J483">
            <v>0</v>
          </cell>
        </row>
        <row r="484">
          <cell r="C484" t="str">
            <v>904-5</v>
          </cell>
          <cell r="D484" t="str">
            <v>Conduite PEHD PN16 par raccord à compression DN63</v>
          </cell>
          <cell r="E484" t="str">
            <v>ml</v>
          </cell>
          <cell r="F484">
            <v>51810</v>
          </cell>
          <cell r="G484">
            <v>15.7</v>
          </cell>
          <cell r="H484">
            <v>0</v>
          </cell>
          <cell r="I484">
            <v>0</v>
          </cell>
          <cell r="J484">
            <v>0</v>
          </cell>
        </row>
        <row r="485">
          <cell r="C485" t="str">
            <v>904-6</v>
          </cell>
          <cell r="D485" t="str">
            <v>Conduite PEHD PN16 par raccord à compression DN75</v>
          </cell>
          <cell r="E485" t="str">
            <v>ml</v>
          </cell>
          <cell r="F485">
            <v>61710</v>
          </cell>
          <cell r="G485">
            <v>18.7</v>
          </cell>
          <cell r="H485">
            <v>0</v>
          </cell>
          <cell r="I485">
            <v>0</v>
          </cell>
          <cell r="J485">
            <v>0</v>
          </cell>
        </row>
        <row r="486">
          <cell r="C486" t="str">
            <v>904-7</v>
          </cell>
          <cell r="D486" t="str">
            <v>Conduite PEHD PN16 par raccord à compression DN90</v>
          </cell>
          <cell r="E486" t="str">
            <v>ml</v>
          </cell>
          <cell r="F486">
            <v>76560</v>
          </cell>
          <cell r="G486">
            <v>23.2</v>
          </cell>
          <cell r="H486">
            <v>22344.336000000003</v>
          </cell>
          <cell r="I486">
            <v>0</v>
          </cell>
          <cell r="J486">
            <v>0</v>
          </cell>
        </row>
        <row r="487">
          <cell r="C487">
            <v>0</v>
          </cell>
          <cell r="D487">
            <v>0</v>
          </cell>
          <cell r="E487">
            <v>0</v>
          </cell>
          <cell r="F487">
            <v>0</v>
          </cell>
          <cell r="G487">
            <v>0</v>
          </cell>
          <cell r="H487">
            <v>135619.66080000001</v>
          </cell>
          <cell r="I487">
            <v>0</v>
          </cell>
          <cell r="J487">
            <v>0</v>
          </cell>
        </row>
        <row r="488">
          <cell r="C488">
            <v>905</v>
          </cell>
          <cell r="D488" t="str">
            <v>Autre canalisation</v>
          </cell>
          <cell r="E488">
            <v>0</v>
          </cell>
          <cell r="F488">
            <v>0</v>
          </cell>
          <cell r="G488">
            <v>0</v>
          </cell>
          <cell r="H488">
            <v>0</v>
          </cell>
          <cell r="I488">
            <v>0</v>
          </cell>
          <cell r="J488">
            <v>0</v>
          </cell>
        </row>
        <row r="489">
          <cell r="C489">
            <v>0</v>
          </cell>
          <cell r="D489" t="str">
            <v>Ces prix s'appliquent au forfait de conduite suivant les plans de conception. Ils comprennent :</v>
          </cell>
          <cell r="E489">
            <v>0</v>
          </cell>
          <cell r="F489">
            <v>0</v>
          </cell>
          <cell r="G489">
            <v>0</v>
          </cell>
          <cell r="H489">
            <v>156350.4768</v>
          </cell>
          <cell r="I489">
            <v>0</v>
          </cell>
        </row>
        <row r="490">
          <cell r="C490">
            <v>0</v>
          </cell>
          <cell r="D490" t="str">
            <v xml:space="preserve">- la fourniture de la conduite, des différents raccords (té, coude de tout angle, cône, adaptateur, etc..) et des accessoires d'assemblage et toutes les opérations successives </v>
          </cell>
          <cell r="E490">
            <v>0</v>
          </cell>
          <cell r="F490">
            <v>0</v>
          </cell>
          <cell r="G490">
            <v>0</v>
          </cell>
          <cell r="H490">
            <v>0</v>
          </cell>
          <cell r="I490">
            <v>0</v>
          </cell>
          <cell r="J490">
            <v>0</v>
          </cell>
        </row>
        <row r="491">
          <cell r="C491">
            <v>0</v>
          </cell>
          <cell r="D491" t="str">
            <v xml:space="preserve">- la mise en place et toutes les opérations d'assemblage des éléments de conduite ; </v>
          </cell>
          <cell r="E491">
            <v>0</v>
          </cell>
          <cell r="F491">
            <v>0</v>
          </cell>
          <cell r="G491">
            <v>0</v>
          </cell>
          <cell r="H491">
            <v>0</v>
          </cell>
          <cell r="I491">
            <v>0</v>
          </cell>
          <cell r="J491">
            <v>0</v>
          </cell>
        </row>
        <row r="492">
          <cell r="C492">
            <v>0</v>
          </cell>
          <cell r="D492" t="str">
            <v xml:space="preserve">- l'essai d'étanchéité et la désinfection de la conduite posée ; </v>
          </cell>
          <cell r="E492">
            <v>0</v>
          </cell>
          <cell r="F492">
            <v>0</v>
          </cell>
          <cell r="G492">
            <v>0</v>
          </cell>
          <cell r="H492">
            <v>0</v>
          </cell>
          <cell r="I492">
            <v>0</v>
          </cell>
          <cell r="J492">
            <v>0</v>
          </cell>
        </row>
        <row r="493">
          <cell r="C493">
            <v>0</v>
          </cell>
          <cell r="D493" t="str">
            <v>- toutes sujétions de mise en œuvre.</v>
          </cell>
          <cell r="E493">
            <v>0</v>
          </cell>
          <cell r="F493">
            <v>0</v>
          </cell>
          <cell r="G493">
            <v>0</v>
          </cell>
          <cell r="H493">
            <v>30792.959999999999</v>
          </cell>
          <cell r="I493">
            <v>0</v>
          </cell>
          <cell r="J493" t="str">
            <v>BF+LM</v>
          </cell>
        </row>
        <row r="494">
          <cell r="C494">
            <v>0</v>
          </cell>
          <cell r="D494" t="str">
            <v>Les quantités à prendre en compte seront celles prises en attachement contradictoire et/ou celles résultant des plans d'exécution.</v>
          </cell>
          <cell r="E494">
            <v>0</v>
          </cell>
          <cell r="F494">
            <v>0</v>
          </cell>
          <cell r="G494">
            <v>0</v>
          </cell>
          <cell r="H494">
            <v>4681.152</v>
          </cell>
          <cell r="I494">
            <v>0</v>
          </cell>
          <cell r="J494" t="str">
            <v>BF+LM</v>
          </cell>
        </row>
        <row r="495">
          <cell r="C495">
            <v>0</v>
          </cell>
          <cell r="D495" t="str">
            <v>Les prix sont les suivants :</v>
          </cell>
          <cell r="E495">
            <v>0</v>
          </cell>
          <cell r="F495">
            <v>0</v>
          </cell>
          <cell r="G495">
            <v>0</v>
          </cell>
          <cell r="H495">
            <v>0</v>
          </cell>
          <cell r="I495">
            <v>0</v>
          </cell>
          <cell r="J495">
            <v>0</v>
          </cell>
          <cell r="K495">
            <v>0</v>
          </cell>
          <cell r="L495">
            <v>0</v>
          </cell>
        </row>
        <row r="496">
          <cell r="C496" t="str">
            <v>905-1</v>
          </cell>
          <cell r="D496" t="str">
            <v>Tuyau acier galvanisé 125x140</v>
          </cell>
          <cell r="E496" t="str">
            <v>ml</v>
          </cell>
          <cell r="F496">
            <v>139655.1724137931</v>
          </cell>
          <cell r="G496">
            <v>42.319749216300941</v>
          </cell>
          <cell r="H496">
            <v>57620.159999999989</v>
          </cell>
          <cell r="I496">
            <v>0</v>
          </cell>
          <cell r="J496">
            <v>0</v>
          </cell>
          <cell r="K496">
            <v>0</v>
          </cell>
          <cell r="L496">
            <v>0</v>
          </cell>
        </row>
        <row r="497">
          <cell r="C497" t="str">
            <v>905-2</v>
          </cell>
          <cell r="D497" t="str">
            <v>Tuyau acier galvanisé 100x114</v>
          </cell>
          <cell r="E497" t="str">
            <v>ml</v>
          </cell>
          <cell r="F497">
            <v>73241.379310344826</v>
          </cell>
          <cell r="G497">
            <v>22.194357366771161</v>
          </cell>
          <cell r="H497">
            <v>18645.12</v>
          </cell>
          <cell r="I497">
            <v>0</v>
          </cell>
          <cell r="J497">
            <v>0</v>
          </cell>
          <cell r="K497">
            <v>0</v>
          </cell>
          <cell r="L497">
            <v>0</v>
          </cell>
        </row>
        <row r="498">
          <cell r="C498" t="str">
            <v>905-3</v>
          </cell>
          <cell r="D498" t="str">
            <v>Tuyau acier galvanisé 80x90</v>
          </cell>
          <cell r="E498" t="str">
            <v>ml</v>
          </cell>
          <cell r="F498">
            <v>41710.34482758621</v>
          </cell>
          <cell r="G498">
            <v>12.639498432601881</v>
          </cell>
          <cell r="H498">
            <v>0</v>
          </cell>
          <cell r="I498">
            <v>0</v>
          </cell>
          <cell r="J498">
            <v>0</v>
          </cell>
          <cell r="K498">
            <v>0</v>
          </cell>
          <cell r="L498">
            <v>0</v>
          </cell>
        </row>
        <row r="499">
          <cell r="C499" t="str">
            <v>905-4</v>
          </cell>
          <cell r="D499" t="str">
            <v>Tuyau acier galvanisé 65x76</v>
          </cell>
          <cell r="E499" t="str">
            <v>ml</v>
          </cell>
          <cell r="F499">
            <v>37613.793103448275</v>
          </cell>
          <cell r="G499">
            <v>11.398119122257054</v>
          </cell>
          <cell r="H499">
            <v>0</v>
          </cell>
          <cell r="I499">
            <v>0</v>
          </cell>
          <cell r="J499">
            <v>0</v>
          </cell>
          <cell r="K499">
            <v>0</v>
          </cell>
          <cell r="L499">
            <v>0</v>
          </cell>
        </row>
        <row r="500">
          <cell r="C500" t="str">
            <v>905-5</v>
          </cell>
          <cell r="D500" t="str">
            <v>Tuyau acier galvanisé 50x60</v>
          </cell>
          <cell r="E500" t="str">
            <v>ml</v>
          </cell>
          <cell r="F500">
            <v>25200</v>
          </cell>
          <cell r="G500">
            <v>7.6363636363636367</v>
          </cell>
          <cell r="H500">
            <v>0</v>
          </cell>
          <cell r="I500">
            <v>0</v>
          </cell>
          <cell r="J500">
            <v>0</v>
          </cell>
          <cell r="K500">
            <v>0</v>
          </cell>
          <cell r="L500">
            <v>0</v>
          </cell>
        </row>
        <row r="501">
          <cell r="C501" t="str">
            <v>905-6</v>
          </cell>
          <cell r="D501" t="str">
            <v>Tuyau acier galvanisé 40x49</v>
          </cell>
          <cell r="E501" t="str">
            <v>ml</v>
          </cell>
          <cell r="F501">
            <v>19055.172413793105</v>
          </cell>
          <cell r="G501">
            <v>5.7742946708463956</v>
          </cell>
          <cell r="H501">
            <v>0</v>
          </cell>
          <cell r="I501">
            <v>0</v>
          </cell>
          <cell r="J501">
            <v>0</v>
          </cell>
          <cell r="K501">
            <v>0</v>
          </cell>
          <cell r="L501">
            <v>0</v>
          </cell>
        </row>
        <row r="502">
          <cell r="C502" t="str">
            <v>905-7</v>
          </cell>
          <cell r="D502" t="str">
            <v>Tuyau acier galvanisé 33x42</v>
          </cell>
          <cell r="E502" t="str">
            <v>ml</v>
          </cell>
          <cell r="F502">
            <v>15672.413793103449</v>
          </cell>
          <cell r="G502">
            <v>4.7492163009404393</v>
          </cell>
          <cell r="H502">
            <v>98159.718400000012</v>
          </cell>
          <cell r="I502">
            <v>0</v>
          </cell>
          <cell r="J502">
            <v>0</v>
          </cell>
          <cell r="K502">
            <v>0</v>
          </cell>
          <cell r="L502">
            <v>0</v>
          </cell>
        </row>
        <row r="503">
          <cell r="C503" t="str">
            <v>905-8</v>
          </cell>
          <cell r="D503" t="str">
            <v>Tuyau acier galvanisé 26x34</v>
          </cell>
          <cell r="E503" t="str">
            <v>ml</v>
          </cell>
          <cell r="F503">
            <v>10924.137931034484</v>
          </cell>
          <cell r="G503">
            <v>3.3103448275862073</v>
          </cell>
          <cell r="H503">
            <v>2301674.6240000003</v>
          </cell>
          <cell r="I503">
            <v>0</v>
          </cell>
          <cell r="J503">
            <v>0</v>
          </cell>
          <cell r="K503">
            <v>0</v>
          </cell>
          <cell r="L503">
            <v>0</v>
          </cell>
        </row>
        <row r="504">
          <cell r="C504" t="str">
            <v>905-9</v>
          </cell>
          <cell r="D504" t="str">
            <v>Tuyau acier galvanisé 20x27</v>
          </cell>
          <cell r="E504" t="str">
            <v>ml</v>
          </cell>
          <cell r="F504">
            <v>8037.9310344827591</v>
          </cell>
          <cell r="G504">
            <v>2.4357366771159876</v>
          </cell>
          <cell r="H504">
            <v>0</v>
          </cell>
          <cell r="I504">
            <v>0</v>
          </cell>
          <cell r="J504">
            <v>0</v>
          </cell>
          <cell r="K504">
            <v>0</v>
          </cell>
          <cell r="L504">
            <v>0</v>
          </cell>
        </row>
        <row r="505">
          <cell r="C505" t="str">
            <v>905-10</v>
          </cell>
          <cell r="D505" t="str">
            <v>Tuyau acier galvanisé 15x21</v>
          </cell>
          <cell r="E505" t="str">
            <v>ml</v>
          </cell>
          <cell r="F505">
            <v>5431.0344827586205</v>
          </cell>
          <cell r="G505">
            <v>1.6457680250783699</v>
          </cell>
          <cell r="H505">
            <v>0</v>
          </cell>
          <cell r="I505">
            <v>0</v>
          </cell>
          <cell r="J505">
            <v>0</v>
          </cell>
          <cell r="K505">
            <v>0</v>
          </cell>
          <cell r="L505">
            <v>0</v>
          </cell>
        </row>
        <row r="506">
          <cell r="C506" t="str">
            <v>905-11</v>
          </cell>
          <cell r="D506" t="str">
            <v>Tuyau PVC DN110 pour évacuation</v>
          </cell>
          <cell r="E506" t="str">
            <v>ml</v>
          </cell>
          <cell r="F506">
            <v>10296</v>
          </cell>
          <cell r="G506">
            <v>3.12</v>
          </cell>
          <cell r="H506">
            <v>32400</v>
          </cell>
          <cell r="I506">
            <v>0</v>
          </cell>
          <cell r="J506">
            <v>0</v>
          </cell>
          <cell r="K506">
            <v>0</v>
          </cell>
          <cell r="L506">
            <v>0</v>
          </cell>
        </row>
        <row r="507">
          <cell r="C507" t="str">
            <v>905-12</v>
          </cell>
          <cell r="D507" t="str">
            <v>Tuyau PVC DN75 pour évacuation</v>
          </cell>
          <cell r="E507" t="str">
            <v>ml</v>
          </cell>
          <cell r="F507">
            <v>9438</v>
          </cell>
          <cell r="G507">
            <v>2.86</v>
          </cell>
          <cell r="H507">
            <v>6000</v>
          </cell>
          <cell r="I507">
            <v>0</v>
          </cell>
          <cell r="J507">
            <v>0</v>
          </cell>
          <cell r="K507">
            <v>0</v>
          </cell>
          <cell r="L507">
            <v>0</v>
          </cell>
        </row>
        <row r="508">
          <cell r="C508" t="str">
            <v>905-13</v>
          </cell>
          <cell r="D508" t="str">
            <v>Tuyau PVC DN63 pour évacuation</v>
          </cell>
          <cell r="E508" t="str">
            <v>ml</v>
          </cell>
          <cell r="F508">
            <v>8230</v>
          </cell>
          <cell r="G508">
            <v>2.86</v>
          </cell>
          <cell r="H508">
            <v>38400</v>
          </cell>
          <cell r="I508">
            <v>0</v>
          </cell>
          <cell r="J508">
            <v>0</v>
          </cell>
          <cell r="K508">
            <v>0</v>
          </cell>
          <cell r="L508">
            <v>0</v>
          </cell>
        </row>
        <row r="509">
          <cell r="C509" t="str">
            <v>905-14</v>
          </cell>
          <cell r="D509" t="str">
            <v>Tuyau PVC DN32 en fourreau passage galva dans le beton</v>
          </cell>
          <cell r="E509" t="str">
            <v>ml</v>
          </cell>
          <cell r="F509">
            <v>24420</v>
          </cell>
          <cell r="G509">
            <v>7.4</v>
          </cell>
          <cell r="H509">
            <v>0</v>
          </cell>
          <cell r="I509">
            <v>0</v>
          </cell>
          <cell r="J509">
            <v>0</v>
          </cell>
          <cell r="K509">
            <v>0</v>
          </cell>
          <cell r="L509">
            <v>0</v>
          </cell>
        </row>
        <row r="510">
          <cell r="C510" t="str">
            <v>905-15</v>
          </cell>
          <cell r="D510" t="str">
            <v>Systéme complet de tuyauterie en acier galvanisé 20/27 et accessoires pour bloc sanitaire 6 robinets</v>
          </cell>
          <cell r="E510" t="str">
            <v>fft</v>
          </cell>
          <cell r="F510">
            <v>323400</v>
          </cell>
          <cell r="G510">
            <v>98</v>
          </cell>
          <cell r="H510">
            <v>0</v>
          </cell>
          <cell r="I510">
            <v>0</v>
          </cell>
          <cell r="J510">
            <v>0</v>
          </cell>
          <cell r="K510">
            <v>0</v>
          </cell>
          <cell r="L510">
            <v>0</v>
          </cell>
        </row>
        <row r="511">
          <cell r="C511">
            <v>0</v>
          </cell>
          <cell r="D511">
            <v>0</v>
          </cell>
          <cell r="E511">
            <v>0</v>
          </cell>
          <cell r="F511">
            <v>0</v>
          </cell>
          <cell r="G511">
            <v>0</v>
          </cell>
          <cell r="H511">
            <v>17550</v>
          </cell>
          <cell r="I511">
            <v>0</v>
          </cell>
          <cell r="J511" t="str">
            <v>BF+LM</v>
          </cell>
          <cell r="K511">
            <v>0</v>
          </cell>
          <cell r="L511">
            <v>0</v>
          </cell>
        </row>
        <row r="512">
          <cell r="C512" t="str">
            <v>1000</v>
          </cell>
          <cell r="D512" t="str">
            <v>SERIE 1000 : ROBINETERIE ET ACCESSOIRES</v>
          </cell>
          <cell r="E512">
            <v>0</v>
          </cell>
          <cell r="F512">
            <v>0</v>
          </cell>
          <cell r="G512">
            <v>0</v>
          </cell>
          <cell r="H512">
            <v>18450</v>
          </cell>
          <cell r="I512">
            <v>0</v>
          </cell>
          <cell r="J512" t="str">
            <v>BF+LM</v>
          </cell>
          <cell r="K512">
            <v>0</v>
          </cell>
          <cell r="L512">
            <v>0</v>
          </cell>
        </row>
        <row r="513">
          <cell r="C513">
            <v>0</v>
          </cell>
          <cell r="D513">
            <v>0</v>
          </cell>
          <cell r="E513">
            <v>0</v>
          </cell>
          <cell r="F513">
            <v>0</v>
          </cell>
          <cell r="G513">
            <v>0</v>
          </cell>
          <cell r="H513">
            <v>43875</v>
          </cell>
          <cell r="I513">
            <v>0</v>
          </cell>
          <cell r="J513" t="str">
            <v>BF+LM</v>
          </cell>
          <cell r="K513">
            <v>0</v>
          </cell>
          <cell r="L513">
            <v>0</v>
          </cell>
        </row>
        <row r="514">
          <cell r="C514">
            <v>1001</v>
          </cell>
          <cell r="D514" t="str">
            <v>Manchette d'ancrage Bride-Uni L=1m</v>
          </cell>
          <cell r="E514">
            <v>0</v>
          </cell>
          <cell r="F514">
            <v>0</v>
          </cell>
          <cell r="G514">
            <v>0</v>
          </cell>
          <cell r="H514">
            <v>16807.5</v>
          </cell>
          <cell r="I514">
            <v>0</v>
          </cell>
          <cell r="J514" t="str">
            <v>BF+LM</v>
          </cell>
          <cell r="K514">
            <v>0</v>
          </cell>
          <cell r="L514">
            <v>0</v>
          </cell>
        </row>
        <row r="515">
          <cell r="C515" t="str">
            <v>1001-1</v>
          </cell>
          <cell r="D515" t="str">
            <v>Manchette d'ancrage BU DN60 L=1m</v>
          </cell>
          <cell r="E515" t="str">
            <v>ut</v>
          </cell>
          <cell r="F515">
            <v>293040.00000000006</v>
          </cell>
          <cell r="G515">
            <v>88.800000000000011</v>
          </cell>
          <cell r="H515">
            <v>2865.6</v>
          </cell>
          <cell r="I515">
            <v>0</v>
          </cell>
          <cell r="J515">
            <v>0</v>
          </cell>
          <cell r="K515">
            <v>0</v>
          </cell>
          <cell r="L515">
            <v>0</v>
          </cell>
        </row>
        <row r="516">
          <cell r="C516" t="str">
            <v>1001-2</v>
          </cell>
          <cell r="D516" t="str">
            <v>Manchette d'ancrage BU DN80 L=1m</v>
          </cell>
          <cell r="E516" t="str">
            <v>ut</v>
          </cell>
          <cell r="F516">
            <v>418770</v>
          </cell>
          <cell r="G516">
            <v>126.89999999999999</v>
          </cell>
          <cell r="H516">
            <v>60215.400000000009</v>
          </cell>
          <cell r="I516">
            <v>0</v>
          </cell>
          <cell r="J516">
            <v>0</v>
          </cell>
          <cell r="K516">
            <v>0</v>
          </cell>
          <cell r="L516">
            <v>0</v>
          </cell>
        </row>
        <row r="517">
          <cell r="C517" t="str">
            <v>1001-3</v>
          </cell>
          <cell r="D517" t="str">
            <v>Manchette d'ancrage BU DN100 L=1m</v>
          </cell>
          <cell r="E517" t="str">
            <v>ut</v>
          </cell>
          <cell r="F517">
            <v>522225</v>
          </cell>
          <cell r="G517">
            <v>158.25</v>
          </cell>
          <cell r="H517">
            <v>0</v>
          </cell>
          <cell r="I517">
            <v>0</v>
          </cell>
          <cell r="J517">
            <v>0</v>
          </cell>
          <cell r="K517">
            <v>0</v>
          </cell>
          <cell r="L517">
            <v>0</v>
          </cell>
        </row>
        <row r="518">
          <cell r="C518" t="str">
            <v>1001-4</v>
          </cell>
          <cell r="D518" t="str">
            <v>Manchette d'ancrage BU DN150 L=1m</v>
          </cell>
          <cell r="E518" t="str">
            <v>ut</v>
          </cell>
          <cell r="F518">
            <v>861300</v>
          </cell>
          <cell r="G518">
            <v>261</v>
          </cell>
          <cell r="H518">
            <v>75253.5</v>
          </cell>
          <cell r="I518">
            <v>0</v>
          </cell>
          <cell r="J518">
            <v>0</v>
          </cell>
          <cell r="K518">
            <v>0</v>
          </cell>
          <cell r="L518">
            <v>0</v>
          </cell>
        </row>
        <row r="519">
          <cell r="C519" t="str">
            <v>1001-5</v>
          </cell>
          <cell r="D519" t="str">
            <v>Manchette d'ancrage BU DN200 L=1m</v>
          </cell>
          <cell r="E519" t="str">
            <v>ut</v>
          </cell>
          <cell r="F519">
            <v>1144935.0000000002</v>
          </cell>
          <cell r="G519">
            <v>346.95000000000005</v>
          </cell>
          <cell r="H519">
            <v>107505</v>
          </cell>
          <cell r="I519">
            <v>0</v>
          </cell>
          <cell r="J519">
            <v>0</v>
          </cell>
          <cell r="K519">
            <v>0</v>
          </cell>
          <cell r="L519">
            <v>0</v>
          </cell>
        </row>
        <row r="520">
          <cell r="C520" t="str">
            <v>1001-6</v>
          </cell>
          <cell r="D520" t="str">
            <v>Manchette d'ancrage BU DN250 L=1m</v>
          </cell>
          <cell r="E520" t="str">
            <v>ut</v>
          </cell>
          <cell r="F520">
            <v>1370655</v>
          </cell>
          <cell r="G520">
            <v>415.34999999999997</v>
          </cell>
          <cell r="H520">
            <v>60215.400000000009</v>
          </cell>
          <cell r="I520">
            <v>0</v>
          </cell>
          <cell r="J520">
            <v>0</v>
          </cell>
          <cell r="K520">
            <v>0</v>
          </cell>
          <cell r="L520">
            <v>0</v>
          </cell>
        </row>
        <row r="521">
          <cell r="C521" t="str">
            <v>1001-7</v>
          </cell>
          <cell r="D521" t="str">
            <v>Manchette d'ancrage BU DN300 L=1m</v>
          </cell>
          <cell r="E521" t="str">
            <v>ut</v>
          </cell>
          <cell r="F521">
            <v>1687950</v>
          </cell>
          <cell r="G521">
            <v>511.5</v>
          </cell>
          <cell r="H521">
            <v>0</v>
          </cell>
          <cell r="I521">
            <v>0</v>
          </cell>
          <cell r="J521">
            <v>0</v>
          </cell>
          <cell r="K521">
            <v>0</v>
          </cell>
          <cell r="L521">
            <v>0</v>
          </cell>
        </row>
        <row r="522">
          <cell r="C522" t="str">
            <v>1001-8</v>
          </cell>
          <cell r="D522" t="str">
            <v>Manchette d'ancrage BU DN350 L=1m</v>
          </cell>
          <cell r="E522" t="str">
            <v>ut</v>
          </cell>
          <cell r="F522">
            <v>2237400</v>
          </cell>
          <cell r="G522">
            <v>678</v>
          </cell>
          <cell r="H522">
            <v>0</v>
          </cell>
          <cell r="I522">
            <v>0</v>
          </cell>
          <cell r="J522">
            <v>0</v>
          </cell>
          <cell r="K522">
            <v>0</v>
          </cell>
          <cell r="L522">
            <v>0</v>
          </cell>
        </row>
        <row r="523">
          <cell r="C523" t="str">
            <v>1001-9</v>
          </cell>
          <cell r="D523" t="str">
            <v>Manchette d'ancrage BU DN400 L=1m</v>
          </cell>
          <cell r="E523" t="str">
            <v>ut</v>
          </cell>
          <cell r="F523">
            <v>2380950</v>
          </cell>
          <cell r="G523">
            <v>721.5</v>
          </cell>
          <cell r="H523">
            <v>0</v>
          </cell>
          <cell r="I523">
            <v>0</v>
          </cell>
          <cell r="J523">
            <v>0</v>
          </cell>
          <cell r="K523">
            <v>0</v>
          </cell>
          <cell r="L523">
            <v>0</v>
          </cell>
        </row>
        <row r="524">
          <cell r="C524">
            <v>0</v>
          </cell>
          <cell r="D524">
            <v>0</v>
          </cell>
          <cell r="E524">
            <v>0</v>
          </cell>
          <cell r="F524">
            <v>0</v>
          </cell>
          <cell r="G524">
            <v>0</v>
          </cell>
          <cell r="H524">
            <v>1144.8</v>
          </cell>
          <cell r="I524">
            <v>0</v>
          </cell>
          <cell r="J524">
            <v>0</v>
          </cell>
          <cell r="K524">
            <v>0</v>
          </cell>
          <cell r="L524">
            <v>0</v>
          </cell>
        </row>
        <row r="525">
          <cell r="C525">
            <v>1002</v>
          </cell>
          <cell r="D525" t="str">
            <v>Manchette d'ancrage Bride-Uni L=0,5m</v>
          </cell>
          <cell r="E525">
            <v>0</v>
          </cell>
          <cell r="F525">
            <v>0</v>
          </cell>
          <cell r="G525">
            <v>0</v>
          </cell>
          <cell r="H525">
            <v>46923</v>
          </cell>
          <cell r="I525">
            <v>0</v>
          </cell>
          <cell r="J525">
            <v>0</v>
          </cell>
          <cell r="K525">
            <v>0</v>
          </cell>
          <cell r="L525">
            <v>0</v>
          </cell>
        </row>
        <row r="526">
          <cell r="C526" t="str">
            <v>1002-1</v>
          </cell>
          <cell r="D526" t="str">
            <v>Manchette d'ancrage BU DN60 L=0,5m</v>
          </cell>
          <cell r="E526" t="str">
            <v>ut</v>
          </cell>
          <cell r="F526">
            <v>232154.99999999997</v>
          </cell>
          <cell r="G526">
            <v>70.349999999999994</v>
          </cell>
          <cell r="H526">
            <v>0</v>
          </cell>
          <cell r="I526">
            <v>0</v>
          </cell>
          <cell r="J526">
            <v>0</v>
          </cell>
          <cell r="K526">
            <v>0</v>
          </cell>
          <cell r="L526">
            <v>0</v>
          </cell>
        </row>
        <row r="527">
          <cell r="C527" t="str">
            <v>1002-2</v>
          </cell>
          <cell r="D527" t="str">
            <v>Manchette d'ancrage BU DN80 L=0,5m</v>
          </cell>
          <cell r="E527" t="str">
            <v>ut</v>
          </cell>
          <cell r="F527">
            <v>292050</v>
          </cell>
          <cell r="G527">
            <v>88.5</v>
          </cell>
          <cell r="H527">
            <v>0</v>
          </cell>
          <cell r="I527">
            <v>0</v>
          </cell>
          <cell r="J527">
            <v>0</v>
          </cell>
          <cell r="K527">
            <v>0</v>
          </cell>
        </row>
        <row r="528">
          <cell r="C528" t="str">
            <v>1002-3</v>
          </cell>
          <cell r="D528" t="str">
            <v>Manchette d'ancrage BU DN100 L=0,5m</v>
          </cell>
          <cell r="E528" t="str">
            <v>ut</v>
          </cell>
          <cell r="F528">
            <v>349470</v>
          </cell>
          <cell r="G528">
            <v>105.89999999999999</v>
          </cell>
          <cell r="H528">
            <v>0</v>
          </cell>
          <cell r="I528">
            <v>0</v>
          </cell>
          <cell r="J528" t="str">
            <v>700</v>
          </cell>
          <cell r="K528">
            <v>0</v>
          </cell>
        </row>
        <row r="529">
          <cell r="C529" t="str">
            <v>1002-4</v>
          </cell>
          <cell r="D529" t="str">
            <v>Manchette d'ancrage BU DN150 L=0,5m</v>
          </cell>
          <cell r="E529" t="str">
            <v>ut</v>
          </cell>
          <cell r="F529">
            <v>492030.00000000006</v>
          </cell>
          <cell r="G529">
            <v>149.10000000000002</v>
          </cell>
          <cell r="H529">
            <v>75253.5</v>
          </cell>
          <cell r="I529">
            <v>0</v>
          </cell>
          <cell r="J529">
            <v>0</v>
          </cell>
          <cell r="K529">
            <v>0</v>
          </cell>
        </row>
        <row r="530">
          <cell r="C530" t="str">
            <v>1002-5</v>
          </cell>
          <cell r="D530" t="str">
            <v>Manchette d'ancrage BU DN200 L=0,5m</v>
          </cell>
          <cell r="E530" t="str">
            <v>ut</v>
          </cell>
          <cell r="F530">
            <v>756360</v>
          </cell>
          <cell r="G530">
            <v>229.20000000000002</v>
          </cell>
          <cell r="H530">
            <v>54000</v>
          </cell>
          <cell r="I530">
            <v>0</v>
          </cell>
          <cell r="J530">
            <v>0</v>
          </cell>
          <cell r="K530">
            <v>0</v>
          </cell>
        </row>
        <row r="531">
          <cell r="C531" t="str">
            <v>1002-6</v>
          </cell>
          <cell r="D531" t="str">
            <v>Manchette d'ancrage BU DN250 L=0,5m</v>
          </cell>
          <cell r="E531" t="str">
            <v>ut</v>
          </cell>
          <cell r="F531">
            <v>806355.00000000012</v>
          </cell>
          <cell r="G531">
            <v>244.35000000000002</v>
          </cell>
          <cell r="H531">
            <v>0</v>
          </cell>
          <cell r="I531">
            <v>0</v>
          </cell>
          <cell r="J531">
            <v>0</v>
          </cell>
          <cell r="K531">
            <v>0</v>
          </cell>
        </row>
        <row r="532">
          <cell r="C532" t="str">
            <v>1002-7</v>
          </cell>
          <cell r="D532" t="str">
            <v>Manchette d'ancrage BU DN300 L=0,5m</v>
          </cell>
          <cell r="E532" t="str">
            <v>ut</v>
          </cell>
          <cell r="F532">
            <v>992969.99999999988</v>
          </cell>
          <cell r="G532">
            <v>300.89999999999998</v>
          </cell>
          <cell r="H532">
            <v>0</v>
          </cell>
          <cell r="I532">
            <v>0</v>
          </cell>
          <cell r="J532">
            <v>0</v>
          </cell>
          <cell r="K532">
            <v>0</v>
          </cell>
        </row>
        <row r="533">
          <cell r="C533" t="str">
            <v>1002-8</v>
          </cell>
          <cell r="D533" t="str">
            <v>Manchette d'ancrage BU DN350 L=0,5m</v>
          </cell>
          <cell r="E533" t="str">
            <v>ut</v>
          </cell>
          <cell r="F533">
            <v>1316205</v>
          </cell>
          <cell r="G533">
            <v>398.84999999999997</v>
          </cell>
          <cell r="H533">
            <v>0</v>
          </cell>
          <cell r="I533">
            <v>0</v>
          </cell>
          <cell r="J533">
            <v>0</v>
          </cell>
          <cell r="K533">
            <v>0</v>
          </cell>
        </row>
        <row r="534">
          <cell r="C534" t="str">
            <v>1002-9</v>
          </cell>
          <cell r="D534" t="str">
            <v>Manchette d'ancrage BU DN400 L=0,5m</v>
          </cell>
          <cell r="E534" t="str">
            <v>ut</v>
          </cell>
          <cell r="F534">
            <v>1399860.0000000002</v>
          </cell>
          <cell r="G534">
            <v>424.20000000000005</v>
          </cell>
          <cell r="H534">
            <v>0</v>
          </cell>
          <cell r="J534">
            <v>0</v>
          </cell>
          <cell r="K534">
            <v>0</v>
          </cell>
        </row>
        <row r="535">
          <cell r="C535">
            <v>0</v>
          </cell>
          <cell r="D535">
            <v>0</v>
          </cell>
          <cell r="E535">
            <v>0</v>
          </cell>
          <cell r="F535">
            <v>0</v>
          </cell>
          <cell r="G535">
            <v>0</v>
          </cell>
          <cell r="H535">
            <v>6120</v>
          </cell>
          <cell r="J535">
            <v>0</v>
          </cell>
          <cell r="K535">
            <v>0</v>
          </cell>
        </row>
        <row r="536">
          <cell r="C536">
            <v>1003</v>
          </cell>
          <cell r="D536" t="str">
            <v>Manchette d'ancrage à bride L=1m</v>
          </cell>
          <cell r="E536">
            <v>0</v>
          </cell>
          <cell r="F536">
            <v>0</v>
          </cell>
          <cell r="G536">
            <v>0</v>
          </cell>
          <cell r="H536">
            <v>179175</v>
          </cell>
          <cell r="J536">
            <v>0</v>
          </cell>
          <cell r="K536">
            <v>0</v>
          </cell>
        </row>
        <row r="537">
          <cell r="C537" t="str">
            <v>1003-1</v>
          </cell>
          <cell r="D537" t="str">
            <v>Manchette d'ancrage à bride DN60 L=1m</v>
          </cell>
          <cell r="E537" t="str">
            <v>ut</v>
          </cell>
          <cell r="F537">
            <v>308384.99999999994</v>
          </cell>
          <cell r="G537">
            <v>93.449999999999989</v>
          </cell>
          <cell r="H537">
            <v>0</v>
          </cell>
          <cell r="J537">
            <v>0</v>
          </cell>
          <cell r="K537">
            <v>0</v>
          </cell>
        </row>
        <row r="538">
          <cell r="C538" t="str">
            <v>1003-2</v>
          </cell>
          <cell r="D538" t="str">
            <v>Manchette d'ancrage à bride DN80 L=1m</v>
          </cell>
          <cell r="E538" t="str">
            <v>ut</v>
          </cell>
          <cell r="F538">
            <v>440550</v>
          </cell>
          <cell r="G538">
            <v>133.5</v>
          </cell>
          <cell r="H538">
            <v>0</v>
          </cell>
          <cell r="I538">
            <v>0</v>
          </cell>
          <cell r="J538">
            <v>0</v>
          </cell>
          <cell r="K538">
            <v>0</v>
          </cell>
        </row>
        <row r="539">
          <cell r="C539" t="str">
            <v>1003-3</v>
          </cell>
          <cell r="D539" t="str">
            <v>Manchette d'ancrage à bride DN100 L=1m</v>
          </cell>
          <cell r="E539" t="str">
            <v>ut</v>
          </cell>
          <cell r="F539">
            <v>549450</v>
          </cell>
          <cell r="G539">
            <v>166.5</v>
          </cell>
          <cell r="H539">
            <v>94500</v>
          </cell>
          <cell r="I539">
            <v>0</v>
          </cell>
          <cell r="J539">
            <v>0</v>
          </cell>
          <cell r="K539">
            <v>0</v>
          </cell>
        </row>
        <row r="540">
          <cell r="C540" t="str">
            <v>1003-4</v>
          </cell>
          <cell r="D540" t="str">
            <v>Manchette d'ancrage à bride DN150 L=1m</v>
          </cell>
          <cell r="E540" t="str">
            <v>ut</v>
          </cell>
          <cell r="F540">
            <v>906839.99999999988</v>
          </cell>
          <cell r="G540">
            <v>274.79999999999995</v>
          </cell>
          <cell r="H540">
            <v>5400</v>
          </cell>
          <cell r="I540">
            <v>0</v>
          </cell>
          <cell r="J540">
            <v>0</v>
          </cell>
          <cell r="K540">
            <v>0</v>
          </cell>
        </row>
        <row r="541">
          <cell r="C541" t="str">
            <v>1003-5</v>
          </cell>
          <cell r="D541" t="str">
            <v>Manchette d'ancrage à bride DN200 L=1m</v>
          </cell>
          <cell r="E541" t="str">
            <v>ut</v>
          </cell>
          <cell r="F541">
            <v>1205325</v>
          </cell>
          <cell r="G541">
            <v>365.25</v>
          </cell>
          <cell r="H541">
            <v>23950.799999999999</v>
          </cell>
          <cell r="I541">
            <v>0</v>
          </cell>
          <cell r="J541">
            <v>0</v>
          </cell>
          <cell r="K541">
            <v>0</v>
          </cell>
        </row>
        <row r="542">
          <cell r="C542" t="str">
            <v>1003-6</v>
          </cell>
          <cell r="D542" t="str">
            <v>Manchette d'ancrage à bride DN250 L=1m</v>
          </cell>
          <cell r="E542" t="str">
            <v>ut</v>
          </cell>
          <cell r="F542">
            <v>1410997.5000000002</v>
          </cell>
          <cell r="G542">
            <v>427.57500000000005</v>
          </cell>
          <cell r="H542">
            <v>7074</v>
          </cell>
          <cell r="I542">
            <v>0</v>
          </cell>
          <cell r="J542">
            <v>0</v>
          </cell>
          <cell r="K542">
            <v>0</v>
          </cell>
        </row>
        <row r="543">
          <cell r="C543" t="str">
            <v>1003-7</v>
          </cell>
          <cell r="D543" t="str">
            <v>Manchette d'ancrage à bride DN300 L=1m</v>
          </cell>
          <cell r="E543" t="str">
            <v>ut</v>
          </cell>
          <cell r="F543">
            <v>1737450</v>
          </cell>
          <cell r="G543">
            <v>526.5</v>
          </cell>
          <cell r="H543">
            <v>252342</v>
          </cell>
          <cell r="I543">
            <v>0</v>
          </cell>
          <cell r="J543">
            <v>0</v>
          </cell>
          <cell r="K543">
            <v>0</v>
          </cell>
        </row>
        <row r="544">
          <cell r="C544" t="str">
            <v>1003-8</v>
          </cell>
          <cell r="D544" t="str">
            <v>Manchette d'ancrage à bride DN350 L=1m</v>
          </cell>
          <cell r="E544" t="str">
            <v>ut</v>
          </cell>
          <cell r="F544">
            <v>2303235</v>
          </cell>
          <cell r="G544">
            <v>697.95</v>
          </cell>
          <cell r="H544">
            <v>150000</v>
          </cell>
          <cell r="I544">
            <v>0</v>
          </cell>
          <cell r="J544">
            <v>0</v>
          </cell>
          <cell r="K544">
            <v>0</v>
          </cell>
        </row>
        <row r="545">
          <cell r="C545" t="str">
            <v>1003-9</v>
          </cell>
          <cell r="D545" t="str">
            <v>Manchette d'ancrage à bride DN400 L=1m</v>
          </cell>
          <cell r="E545" t="str">
            <v>ut</v>
          </cell>
          <cell r="F545">
            <v>2450250</v>
          </cell>
          <cell r="G545">
            <v>742.5</v>
          </cell>
          <cell r="H545">
            <v>0</v>
          </cell>
          <cell r="I545">
            <v>0</v>
          </cell>
          <cell r="J545">
            <v>0</v>
          </cell>
          <cell r="K545">
            <v>0</v>
          </cell>
        </row>
        <row r="546">
          <cell r="C546">
            <v>0</v>
          </cell>
          <cell r="D546">
            <v>0</v>
          </cell>
          <cell r="E546">
            <v>0</v>
          </cell>
          <cell r="F546">
            <v>0</v>
          </cell>
          <cell r="G546">
            <v>0</v>
          </cell>
          <cell r="H546">
            <v>0</v>
          </cell>
          <cell r="I546">
            <v>0</v>
          </cell>
          <cell r="J546">
            <v>0</v>
          </cell>
          <cell r="K546">
            <v>0</v>
          </cell>
        </row>
        <row r="547">
          <cell r="C547">
            <v>1004</v>
          </cell>
          <cell r="D547" t="str">
            <v>Manchette d'ancrage à bride L=0,5m</v>
          </cell>
          <cell r="E547">
            <v>0</v>
          </cell>
          <cell r="F547">
            <v>0</v>
          </cell>
          <cell r="G547">
            <v>0</v>
          </cell>
          <cell r="H547">
            <v>5382</v>
          </cell>
          <cell r="I547">
            <v>0</v>
          </cell>
          <cell r="J547">
            <v>0</v>
          </cell>
          <cell r="K547">
            <v>0</v>
          </cell>
        </row>
        <row r="548">
          <cell r="C548" t="str">
            <v>1004-1</v>
          </cell>
          <cell r="D548" t="str">
            <v>Manchette d'ancrage à bride DN60 L=1m</v>
          </cell>
          <cell r="E548" t="str">
            <v>ut</v>
          </cell>
          <cell r="F548">
            <v>227204.99999999997</v>
          </cell>
          <cell r="G548">
            <v>68.849999999999994</v>
          </cell>
          <cell r="H548">
            <v>0</v>
          </cell>
          <cell r="I548">
            <v>0</v>
          </cell>
          <cell r="J548">
            <v>0</v>
          </cell>
          <cell r="K548">
            <v>0</v>
          </cell>
        </row>
        <row r="549">
          <cell r="C549" t="str">
            <v>1004-2</v>
          </cell>
          <cell r="D549" t="str">
            <v>Manchette d'ancrage à bride DN80 L=0,5m</v>
          </cell>
          <cell r="E549" t="str">
            <v>ut</v>
          </cell>
          <cell r="F549">
            <v>306900</v>
          </cell>
          <cell r="G549">
            <v>93</v>
          </cell>
          <cell r="H549">
            <v>0</v>
          </cell>
          <cell r="I549">
            <v>0</v>
          </cell>
          <cell r="K549">
            <v>0</v>
          </cell>
          <cell r="L549">
            <v>0</v>
          </cell>
        </row>
        <row r="550">
          <cell r="C550" t="str">
            <v>1004-3</v>
          </cell>
          <cell r="D550" t="str">
            <v>Manchette d'ancrage à bride DN100 L=0,5m</v>
          </cell>
          <cell r="E550" t="str">
            <v>ut</v>
          </cell>
          <cell r="F550">
            <v>366795</v>
          </cell>
          <cell r="G550">
            <v>111.14999999999999</v>
          </cell>
          <cell r="H550">
            <v>0</v>
          </cell>
          <cell r="I550">
            <v>0</v>
          </cell>
          <cell r="K550">
            <v>0</v>
          </cell>
        </row>
        <row r="551">
          <cell r="C551" t="str">
            <v>1004-4</v>
          </cell>
          <cell r="D551" t="str">
            <v>Manchette d'ancrage à bride DN150 L=0,5m</v>
          </cell>
          <cell r="E551" t="str">
            <v>ut</v>
          </cell>
          <cell r="F551">
            <v>516284.99999999994</v>
          </cell>
          <cell r="G551">
            <v>156.44999999999999</v>
          </cell>
          <cell r="H551">
            <v>0</v>
          </cell>
          <cell r="I551">
            <v>0</v>
          </cell>
          <cell r="K551">
            <v>0</v>
          </cell>
        </row>
        <row r="552">
          <cell r="C552" t="str">
            <v>1004-5</v>
          </cell>
          <cell r="D552" t="str">
            <v>Manchette d'ancrage à bride DN200 L=0,5m</v>
          </cell>
          <cell r="E552" t="str">
            <v>ut</v>
          </cell>
          <cell r="F552">
            <v>793980.00000000012</v>
          </cell>
          <cell r="G552">
            <v>240.60000000000002</v>
          </cell>
          <cell r="H552">
            <v>0</v>
          </cell>
          <cell r="I552">
            <v>0</v>
          </cell>
          <cell r="K552">
            <v>0</v>
          </cell>
        </row>
        <row r="553">
          <cell r="C553" t="str">
            <v>1004-6</v>
          </cell>
          <cell r="D553" t="str">
            <v>Manchette d'ancrage à bride DN250 L=0,5m</v>
          </cell>
          <cell r="E553" t="str">
            <v>ut</v>
          </cell>
          <cell r="F553">
            <v>917235.00000000012</v>
          </cell>
          <cell r="G553">
            <v>277.95000000000005</v>
          </cell>
          <cell r="H553">
            <v>1304002.5</v>
          </cell>
          <cell r="I553">
            <v>0</v>
          </cell>
          <cell r="K553">
            <v>0</v>
          </cell>
        </row>
        <row r="554">
          <cell r="C554" t="str">
            <v>1004-7</v>
          </cell>
          <cell r="D554" t="str">
            <v>Manchette d'ancrage à bride DN300 L=0,5m</v>
          </cell>
          <cell r="E554" t="str">
            <v>ut</v>
          </cell>
          <cell r="F554">
            <v>1129589.9999999998</v>
          </cell>
          <cell r="G554">
            <v>342.29999999999995</v>
          </cell>
          <cell r="H554">
            <v>0</v>
          </cell>
          <cell r="K554">
            <v>0</v>
          </cell>
        </row>
        <row r="555">
          <cell r="C555" t="str">
            <v>1004-8</v>
          </cell>
          <cell r="D555" t="str">
            <v>Manchette d'ancrage à bride DN350 L=0,5m</v>
          </cell>
          <cell r="E555" t="str">
            <v>ut</v>
          </cell>
          <cell r="F555">
            <v>1497375</v>
          </cell>
          <cell r="G555">
            <v>453.75</v>
          </cell>
          <cell r="H555">
            <v>0</v>
          </cell>
          <cell r="I555">
            <v>0</v>
          </cell>
          <cell r="J555" t="str">
            <v>BF+LM</v>
          </cell>
        </row>
        <row r="556">
          <cell r="C556" t="str">
            <v>1004-9</v>
          </cell>
          <cell r="D556" t="str">
            <v>Manchette d'ancrage à bride DN400 L=0,5m</v>
          </cell>
          <cell r="E556" t="str">
            <v>ut</v>
          </cell>
          <cell r="F556">
            <v>1592414.9999999998</v>
          </cell>
          <cell r="G556">
            <v>482.54999999999995</v>
          </cell>
          <cell r="H556">
            <v>45000</v>
          </cell>
          <cell r="I556">
            <v>0</v>
          </cell>
          <cell r="J556" t="str">
            <v>BF+LM</v>
          </cell>
          <cell r="K556">
            <v>0</v>
          </cell>
        </row>
        <row r="557">
          <cell r="C557">
            <v>0</v>
          </cell>
          <cell r="D557">
            <v>0</v>
          </cell>
          <cell r="E557">
            <v>0</v>
          </cell>
          <cell r="F557">
            <v>0</v>
          </cell>
          <cell r="G557">
            <v>0</v>
          </cell>
          <cell r="H557">
            <v>246835.8</v>
          </cell>
          <cell r="I557">
            <v>0</v>
          </cell>
          <cell r="J557" t="str">
            <v>BF+LM</v>
          </cell>
          <cell r="K557">
            <v>0</v>
          </cell>
        </row>
        <row r="558">
          <cell r="C558">
            <v>1005</v>
          </cell>
          <cell r="D558" t="str">
            <v>Tuyau fonte Bride-Uni L=0,5m</v>
          </cell>
          <cell r="E558">
            <v>0</v>
          </cell>
          <cell r="F558">
            <v>0</v>
          </cell>
          <cell r="G558">
            <v>0</v>
          </cell>
          <cell r="H558">
            <v>515062.80000000005</v>
          </cell>
          <cell r="I558">
            <v>0</v>
          </cell>
          <cell r="J558" t="str">
            <v>BF+LM</v>
          </cell>
          <cell r="K558">
            <v>0</v>
          </cell>
        </row>
        <row r="559">
          <cell r="C559" t="str">
            <v>1005-1</v>
          </cell>
          <cell r="D559" t="str">
            <v>Tuyau fonte BU L=0,5m DN60</v>
          </cell>
          <cell r="E559" t="str">
            <v>ut</v>
          </cell>
          <cell r="F559">
            <v>227204.99999999997</v>
          </cell>
          <cell r="G559">
            <v>68.849999999999994</v>
          </cell>
          <cell r="H559">
            <v>0</v>
          </cell>
          <cell r="I559">
            <v>0</v>
          </cell>
          <cell r="K559">
            <v>0</v>
          </cell>
        </row>
        <row r="560">
          <cell r="C560" t="str">
            <v>1005-2</v>
          </cell>
          <cell r="D560" t="str">
            <v>Tuyau fonte BU L=0,5m DN80</v>
          </cell>
          <cell r="E560" t="str">
            <v>ut</v>
          </cell>
          <cell r="F560">
            <v>292050</v>
          </cell>
          <cell r="G560">
            <v>88.5</v>
          </cell>
          <cell r="H560">
            <v>0</v>
          </cell>
          <cell r="K560">
            <v>0</v>
          </cell>
        </row>
        <row r="561">
          <cell r="C561" t="str">
            <v>1005-3</v>
          </cell>
          <cell r="D561" t="str">
            <v>Tuyau fonte BU L=0,5m DN100</v>
          </cell>
          <cell r="E561" t="str">
            <v>ut</v>
          </cell>
          <cell r="F561">
            <v>349470</v>
          </cell>
          <cell r="G561">
            <v>105.89999999999999</v>
          </cell>
          <cell r="H561">
            <v>0</v>
          </cell>
          <cell r="K561">
            <v>0</v>
          </cell>
        </row>
        <row r="562">
          <cell r="C562" t="str">
            <v>1005-4</v>
          </cell>
          <cell r="D562" t="str">
            <v>Tuyau fonte BU L=0,5m DN125</v>
          </cell>
          <cell r="E562" t="str">
            <v>ut</v>
          </cell>
          <cell r="F562">
            <v>424215.00000000006</v>
          </cell>
          <cell r="G562">
            <v>128.55000000000001</v>
          </cell>
          <cell r="H562">
            <v>0</v>
          </cell>
          <cell r="K562">
            <v>0</v>
          </cell>
        </row>
        <row r="563">
          <cell r="C563" t="str">
            <v>1005-5</v>
          </cell>
          <cell r="D563" t="str">
            <v>Tuyau fonte BU L=0,5m DN150</v>
          </cell>
          <cell r="E563" t="str">
            <v>ut</v>
          </cell>
          <cell r="F563">
            <v>492030.00000000006</v>
          </cell>
          <cell r="G563">
            <v>149.10000000000002</v>
          </cell>
          <cell r="H563">
            <v>0</v>
          </cell>
          <cell r="K563">
            <v>0</v>
          </cell>
        </row>
        <row r="564">
          <cell r="C564" t="str">
            <v>1005-6</v>
          </cell>
          <cell r="D564" t="str">
            <v>Tuyau fonte BU L=0,5m DN200</v>
          </cell>
          <cell r="E564" t="str">
            <v>ut</v>
          </cell>
          <cell r="F564">
            <v>755865</v>
          </cell>
          <cell r="G564">
            <v>229.04999999999998</v>
          </cell>
          <cell r="H564">
            <v>806898.60000000009</v>
          </cell>
          <cell r="I564">
            <v>0</v>
          </cell>
          <cell r="J564">
            <v>0</v>
          </cell>
          <cell r="K564">
            <v>0</v>
          </cell>
        </row>
        <row r="565">
          <cell r="C565" t="str">
            <v>1005-7</v>
          </cell>
          <cell r="D565" t="str">
            <v>Tuyau fonte BU L=0,5m DN250</v>
          </cell>
          <cell r="E565" t="str">
            <v>ut</v>
          </cell>
          <cell r="F565">
            <v>917235.00000000012</v>
          </cell>
          <cell r="G565">
            <v>277.95000000000005</v>
          </cell>
          <cell r="H565">
            <v>0</v>
          </cell>
          <cell r="I565">
            <v>0</v>
          </cell>
          <cell r="J565">
            <v>0</v>
          </cell>
          <cell r="K565">
            <v>0</v>
          </cell>
        </row>
        <row r="566">
          <cell r="C566" t="str">
            <v>1005-8</v>
          </cell>
          <cell r="D566" t="str">
            <v>Tuyau fonte BU L=0,5m DN300</v>
          </cell>
          <cell r="E566" t="str">
            <v>ut</v>
          </cell>
          <cell r="F566">
            <v>1129589.9999999998</v>
          </cell>
          <cell r="G566">
            <v>342.29999999999995</v>
          </cell>
          <cell r="H566">
            <v>0</v>
          </cell>
          <cell r="I566">
            <v>0</v>
          </cell>
          <cell r="J566">
            <v>0</v>
          </cell>
          <cell r="K566">
            <v>0</v>
          </cell>
        </row>
        <row r="567">
          <cell r="C567" t="str">
            <v>1005-9</v>
          </cell>
          <cell r="D567" t="str">
            <v>Tuyau fonte BU L=0,5m DN350</v>
          </cell>
          <cell r="E567" t="str">
            <v>ut</v>
          </cell>
          <cell r="F567">
            <v>1496880</v>
          </cell>
          <cell r="G567">
            <v>453.59999999999997</v>
          </cell>
          <cell r="H567">
            <v>486034</v>
          </cell>
          <cell r="I567">
            <v>0</v>
          </cell>
          <cell r="J567">
            <v>0</v>
          </cell>
          <cell r="K567">
            <v>0</v>
          </cell>
        </row>
        <row r="568">
          <cell r="C568">
            <v>0</v>
          </cell>
          <cell r="D568">
            <v>0</v>
          </cell>
          <cell r="E568">
            <v>0</v>
          </cell>
          <cell r="F568">
            <v>0</v>
          </cell>
          <cell r="G568">
            <v>0</v>
          </cell>
          <cell r="H568">
            <v>0</v>
          </cell>
          <cell r="I568">
            <v>0</v>
          </cell>
          <cell r="J568">
            <v>0</v>
          </cell>
          <cell r="K568">
            <v>0</v>
          </cell>
        </row>
        <row r="569">
          <cell r="C569">
            <v>1006</v>
          </cell>
          <cell r="D569" t="str">
            <v>Joint de démontage auto buté à course 8-14 mm</v>
          </cell>
          <cell r="E569">
            <v>0</v>
          </cell>
          <cell r="F569">
            <v>0</v>
          </cell>
          <cell r="G569">
            <v>0</v>
          </cell>
          <cell r="H569">
            <v>0</v>
          </cell>
          <cell r="I569">
            <v>0</v>
          </cell>
          <cell r="J569">
            <v>0</v>
          </cell>
          <cell r="K569">
            <v>0</v>
          </cell>
        </row>
        <row r="570">
          <cell r="C570" t="str">
            <v>1006-1</v>
          </cell>
          <cell r="D570" t="str">
            <v>Joint de démontage autobuté DN50</v>
          </cell>
          <cell r="E570" t="str">
            <v>ut</v>
          </cell>
          <cell r="F570">
            <v>193050</v>
          </cell>
          <cell r="G570">
            <v>58.5</v>
          </cell>
          <cell r="H570">
            <v>0</v>
          </cell>
          <cell r="I570">
            <v>0</v>
          </cell>
          <cell r="J570">
            <v>0</v>
          </cell>
          <cell r="K570">
            <v>0</v>
          </cell>
        </row>
        <row r="571">
          <cell r="C571" t="str">
            <v>1006-2</v>
          </cell>
          <cell r="D571" t="str">
            <v>Joint de démontage autobuté DN65</v>
          </cell>
          <cell r="E571" t="str">
            <v>ut</v>
          </cell>
          <cell r="F571">
            <v>216809.99999999997</v>
          </cell>
          <cell r="G571">
            <v>65.699999999999989</v>
          </cell>
          <cell r="H571">
            <v>152625</v>
          </cell>
          <cell r="I571">
            <v>0</v>
          </cell>
          <cell r="J571">
            <v>0</v>
          </cell>
          <cell r="K571">
            <v>0</v>
          </cell>
        </row>
        <row r="572">
          <cell r="C572" t="str">
            <v>1006-3</v>
          </cell>
          <cell r="D572" t="str">
            <v>Joint de démontage autobuté DN80</v>
          </cell>
          <cell r="E572" t="str">
            <v>ut</v>
          </cell>
          <cell r="F572">
            <v>270765.00000000006</v>
          </cell>
          <cell r="G572">
            <v>82.050000000000011</v>
          </cell>
          <cell r="H572">
            <v>127187.25</v>
          </cell>
          <cell r="I572">
            <v>0</v>
          </cell>
          <cell r="J572">
            <v>0</v>
          </cell>
          <cell r="K572">
            <v>0</v>
          </cell>
        </row>
        <row r="573">
          <cell r="C573" t="str">
            <v>1006-4</v>
          </cell>
          <cell r="D573" t="str">
            <v>Joint de démontage autobuté DN100</v>
          </cell>
          <cell r="E573" t="str">
            <v>ut</v>
          </cell>
          <cell r="F573">
            <v>321750</v>
          </cell>
          <cell r="G573">
            <v>97.5</v>
          </cell>
          <cell r="H573">
            <v>0</v>
          </cell>
          <cell r="I573">
            <v>0</v>
          </cell>
          <cell r="J573">
            <v>0</v>
          </cell>
          <cell r="K573">
            <v>0</v>
          </cell>
        </row>
        <row r="574">
          <cell r="C574" t="str">
            <v>1006-5</v>
          </cell>
          <cell r="D574" t="str">
            <v>Joint de démontage autobuté DN150</v>
          </cell>
          <cell r="E574" t="str">
            <v>ut</v>
          </cell>
          <cell r="F574">
            <v>602910</v>
          </cell>
          <cell r="G574">
            <v>182.7</v>
          </cell>
          <cell r="H574">
            <v>0</v>
          </cell>
          <cell r="I574">
            <v>0</v>
          </cell>
          <cell r="J574">
            <v>0</v>
          </cell>
          <cell r="K574">
            <v>0</v>
          </cell>
        </row>
        <row r="575">
          <cell r="C575" t="str">
            <v>1006-6</v>
          </cell>
          <cell r="D575" t="str">
            <v>Joint de démontage autobuté DN200</v>
          </cell>
          <cell r="E575" t="str">
            <v>ut</v>
          </cell>
          <cell r="F575">
            <v>688050</v>
          </cell>
          <cell r="G575">
            <v>208.5</v>
          </cell>
          <cell r="H575">
            <v>0</v>
          </cell>
          <cell r="I575">
            <v>0</v>
          </cell>
          <cell r="J575">
            <v>0</v>
          </cell>
          <cell r="K575">
            <v>0</v>
          </cell>
        </row>
        <row r="576">
          <cell r="C576" t="str">
            <v>1006-7</v>
          </cell>
          <cell r="D576" t="str">
            <v>Joint de démontage autobuté DN250</v>
          </cell>
          <cell r="E576" t="str">
            <v>ut</v>
          </cell>
          <cell r="F576">
            <v>1094939.9999999998</v>
          </cell>
          <cell r="G576">
            <v>331.79999999999995</v>
          </cell>
          <cell r="H576">
            <v>0</v>
          </cell>
          <cell r="I576">
            <v>0</v>
          </cell>
          <cell r="K576">
            <v>0</v>
          </cell>
        </row>
        <row r="577">
          <cell r="C577" t="str">
            <v>1006-8</v>
          </cell>
          <cell r="D577" t="str">
            <v>Joint de démontage autobuté DN300</v>
          </cell>
          <cell r="E577" t="str">
            <v>ut</v>
          </cell>
          <cell r="F577">
            <v>1642410.0000000002</v>
          </cell>
          <cell r="G577">
            <v>497.70000000000005</v>
          </cell>
          <cell r="H577">
            <v>0</v>
          </cell>
          <cell r="I577">
            <v>0</v>
          </cell>
          <cell r="K577">
            <v>0</v>
          </cell>
        </row>
        <row r="578">
          <cell r="C578" t="str">
            <v>1006-9</v>
          </cell>
          <cell r="D578" t="str">
            <v>Joint de démontage autobuté DN350</v>
          </cell>
          <cell r="E578" t="str">
            <v>ut</v>
          </cell>
          <cell r="F578">
            <v>2299275</v>
          </cell>
          <cell r="G578">
            <v>696.75</v>
          </cell>
          <cell r="H578">
            <v>279812.25</v>
          </cell>
          <cell r="I578">
            <v>0</v>
          </cell>
          <cell r="K578">
            <v>0</v>
          </cell>
        </row>
        <row r="579">
          <cell r="C579">
            <v>0</v>
          </cell>
          <cell r="D579">
            <v>0</v>
          </cell>
          <cell r="E579">
            <v>0</v>
          </cell>
          <cell r="F579">
            <v>0</v>
          </cell>
          <cell r="G579">
            <v>0</v>
          </cell>
          <cell r="H579">
            <v>0</v>
          </cell>
          <cell r="I579">
            <v>0</v>
          </cell>
          <cell r="J579">
            <v>0</v>
          </cell>
          <cell r="K579">
            <v>0</v>
          </cell>
        </row>
        <row r="580">
          <cell r="C580">
            <v>1007</v>
          </cell>
          <cell r="D580" t="str">
            <v>Manchon fonte vérrouillé pour raccordement PE, PVC, Fonte</v>
          </cell>
          <cell r="E580">
            <v>0</v>
          </cell>
          <cell r="F580">
            <v>0</v>
          </cell>
          <cell r="G580">
            <v>0</v>
          </cell>
          <cell r="H580">
            <v>0</v>
          </cell>
          <cell r="K580">
            <v>0</v>
          </cell>
        </row>
        <row r="581">
          <cell r="C581" t="str">
            <v>1007-1</v>
          </cell>
          <cell r="D581" t="str">
            <v>Manchon fonte vérouillé pour raccordement PE, PVC, fonte DN50</v>
          </cell>
          <cell r="E581" t="str">
            <v>ut</v>
          </cell>
          <cell r="F581">
            <v>59400</v>
          </cell>
          <cell r="G581">
            <v>18</v>
          </cell>
          <cell r="H581">
            <v>702900</v>
          </cell>
          <cell r="I581">
            <v>0</v>
          </cell>
          <cell r="J581" t="str">
            <v>BF+LM</v>
          </cell>
          <cell r="K581">
            <v>0</v>
          </cell>
        </row>
        <row r="582">
          <cell r="C582" t="str">
            <v>1007-2</v>
          </cell>
          <cell r="D582" t="str">
            <v>Manchon fonte vérouillé pour raccordement PE, PVC, fonte DN65</v>
          </cell>
          <cell r="E582" t="str">
            <v>ut</v>
          </cell>
          <cell r="F582">
            <v>103950</v>
          </cell>
          <cell r="G582">
            <v>31.5</v>
          </cell>
          <cell r="H582">
            <v>1078856</v>
          </cell>
          <cell r="I582">
            <v>0</v>
          </cell>
          <cell r="J582" t="str">
            <v>BF+LM</v>
          </cell>
          <cell r="K582">
            <v>0</v>
          </cell>
        </row>
        <row r="583">
          <cell r="C583" t="str">
            <v>1007-3</v>
          </cell>
          <cell r="D583" t="str">
            <v>Manchon fonte vérouillé pour raccordement PE, PVC, fonte DN80</v>
          </cell>
          <cell r="E583" t="str">
            <v>ut</v>
          </cell>
          <cell r="F583">
            <v>143550</v>
          </cell>
          <cell r="G583">
            <v>43.5</v>
          </cell>
          <cell r="H583">
            <v>1781756</v>
          </cell>
          <cell r="I583">
            <v>0</v>
          </cell>
          <cell r="K583">
            <v>0</v>
          </cell>
        </row>
        <row r="584">
          <cell r="C584" t="str">
            <v>1007-4</v>
          </cell>
          <cell r="D584" t="str">
            <v>Manchon fonte vérouillé pour raccordement PE, PVC, fonte DN100</v>
          </cell>
          <cell r="E584" t="str">
            <v>ut</v>
          </cell>
          <cell r="F584">
            <v>202950</v>
          </cell>
          <cell r="G584">
            <v>61.5</v>
          </cell>
          <cell r="H584">
            <v>0</v>
          </cell>
          <cell r="K584">
            <v>0</v>
          </cell>
        </row>
        <row r="585">
          <cell r="C585" t="str">
            <v>1007-5</v>
          </cell>
          <cell r="D585" t="str">
            <v>Manchon fonte vérouillé pour raccordement PE, PVC, fonte DN125</v>
          </cell>
          <cell r="E585" t="str">
            <v>ut</v>
          </cell>
          <cell r="F585">
            <v>292050</v>
          </cell>
          <cell r="G585">
            <v>88.5</v>
          </cell>
          <cell r="H585">
            <v>34299</v>
          </cell>
          <cell r="I585">
            <v>0</v>
          </cell>
          <cell r="K585">
            <v>0</v>
          </cell>
        </row>
        <row r="586">
          <cell r="C586" t="str">
            <v>1007-6</v>
          </cell>
          <cell r="D586" t="str">
            <v>Manchon fonte vérouillé pour raccordement PE, PVC, fonte DN150</v>
          </cell>
          <cell r="E586" t="str">
            <v>ut</v>
          </cell>
          <cell r="F586">
            <v>316800</v>
          </cell>
          <cell r="G586">
            <v>96</v>
          </cell>
          <cell r="H586">
            <v>34299</v>
          </cell>
          <cell r="I586">
            <v>0</v>
          </cell>
        </row>
        <row r="587">
          <cell r="C587" t="str">
            <v>1007-7</v>
          </cell>
          <cell r="D587" t="str">
            <v>Manchon fonte vérouillé pour raccordement PE, PVC, fonte DN200</v>
          </cell>
          <cell r="E587" t="str">
            <v>ut</v>
          </cell>
          <cell r="F587">
            <v>356400</v>
          </cell>
          <cell r="G587">
            <v>108</v>
          </cell>
          <cell r="H587">
            <v>0</v>
          </cell>
          <cell r="I587">
            <v>0</v>
          </cell>
        </row>
        <row r="588">
          <cell r="C588" t="str">
            <v>1007-8</v>
          </cell>
          <cell r="D588" t="str">
            <v>Manchon fonte vérouillé pour raccordement PE, PVC, fonte DN225</v>
          </cell>
          <cell r="E588" t="str">
            <v>ut</v>
          </cell>
          <cell r="F588">
            <v>415800</v>
          </cell>
          <cell r="G588">
            <v>126</v>
          </cell>
          <cell r="H588">
            <v>45000</v>
          </cell>
          <cell r="I588">
            <v>0</v>
          </cell>
          <cell r="J588" t="str">
            <v>BF+LM</v>
          </cell>
          <cell r="K588">
            <v>0</v>
          </cell>
        </row>
        <row r="589">
          <cell r="C589" t="str">
            <v>1007-9</v>
          </cell>
          <cell r="D589" t="str">
            <v>Manchon fonte vérouillé pour raccordement PE, PVC, fonte DN250</v>
          </cell>
          <cell r="E589" t="str">
            <v>ut</v>
          </cell>
          <cell r="F589">
            <v>450450</v>
          </cell>
          <cell r="G589">
            <v>136.5</v>
          </cell>
          <cell r="H589">
            <v>64000</v>
          </cell>
          <cell r="I589">
            <v>0</v>
          </cell>
          <cell r="J589">
            <v>0</v>
          </cell>
          <cell r="K589">
            <v>0</v>
          </cell>
        </row>
        <row r="590">
          <cell r="C590" t="str">
            <v>1007-10</v>
          </cell>
          <cell r="D590" t="str">
            <v>Manchon fonte vérouillé pour raccordement PE, PVC, fonte DN300</v>
          </cell>
          <cell r="E590" t="str">
            <v>ut</v>
          </cell>
          <cell r="F590">
            <v>504900</v>
          </cell>
          <cell r="G590">
            <v>153</v>
          </cell>
          <cell r="H590">
            <v>109000</v>
          </cell>
          <cell r="I590">
            <v>0</v>
          </cell>
          <cell r="K590">
            <v>0</v>
          </cell>
        </row>
        <row r="591">
          <cell r="C591" t="str">
            <v>1007-11</v>
          </cell>
          <cell r="D591" t="str">
            <v>Manchon fonte vérouillé pour raccordement PE, PVC, fonte DN350</v>
          </cell>
          <cell r="E591" t="str">
            <v>ut</v>
          </cell>
          <cell r="F591">
            <v>598950</v>
          </cell>
          <cell r="G591">
            <v>181.5</v>
          </cell>
          <cell r="H591">
            <v>0</v>
          </cell>
          <cell r="I591">
            <v>0</v>
          </cell>
          <cell r="K591">
            <v>0</v>
          </cell>
        </row>
        <row r="592">
          <cell r="C592">
            <v>0</v>
          </cell>
          <cell r="D592">
            <v>0</v>
          </cell>
          <cell r="E592">
            <v>0</v>
          </cell>
          <cell r="F592">
            <v>0</v>
          </cell>
          <cell r="G592">
            <v>0</v>
          </cell>
          <cell r="H592">
            <v>0</v>
          </cell>
          <cell r="I592">
            <v>0</v>
          </cell>
        </row>
        <row r="593">
          <cell r="C593">
            <v>1008</v>
          </cell>
          <cell r="D593" t="str">
            <v>Adaptateur de bride vérrouillé pour PVC PN16</v>
          </cell>
          <cell r="E593">
            <v>0</v>
          </cell>
          <cell r="F593">
            <v>0</v>
          </cell>
          <cell r="G593">
            <v>0</v>
          </cell>
          <cell r="H593">
            <v>32400</v>
          </cell>
          <cell r="I593">
            <v>0</v>
          </cell>
          <cell r="J593" t="str">
            <v>BF+LM</v>
          </cell>
        </row>
        <row r="594">
          <cell r="C594" t="str">
            <v>1008-1</v>
          </cell>
          <cell r="D594" t="str">
            <v>Adaptateur de bride vérrouillé pour PVC DN50 PN16</v>
          </cell>
          <cell r="E594" t="str">
            <v>ut</v>
          </cell>
          <cell r="F594">
            <v>77220</v>
          </cell>
          <cell r="G594">
            <v>23.4</v>
          </cell>
          <cell r="H594">
            <v>6000</v>
          </cell>
          <cell r="I594">
            <v>0</v>
          </cell>
          <cell r="J594" t="str">
            <v>BF+LM</v>
          </cell>
        </row>
        <row r="595">
          <cell r="C595" t="str">
            <v>1008-2</v>
          </cell>
          <cell r="D595" t="str">
            <v>Adaptateur de bride vérrouillé pour PVC DN63 PN16</v>
          </cell>
          <cell r="E595" t="str">
            <v>ut</v>
          </cell>
          <cell r="F595">
            <v>90585.000000000015</v>
          </cell>
          <cell r="G595">
            <v>27.450000000000003</v>
          </cell>
          <cell r="H595">
            <v>38400</v>
          </cell>
          <cell r="I595">
            <v>0</v>
          </cell>
          <cell r="J595" t="str">
            <v>BF+LM</v>
          </cell>
          <cell r="K595">
            <v>0</v>
          </cell>
        </row>
        <row r="596">
          <cell r="C596" t="str">
            <v>1008-3</v>
          </cell>
          <cell r="D596" t="str">
            <v>Adaptateur de bride vérrouillé pour PVC DN75 PN16</v>
          </cell>
          <cell r="E596" t="str">
            <v>ut</v>
          </cell>
          <cell r="F596">
            <v>106425</v>
          </cell>
          <cell r="G596">
            <v>32.25</v>
          </cell>
          <cell r="H596">
            <v>0</v>
          </cell>
          <cell r="I596">
            <v>0</v>
          </cell>
          <cell r="K596">
            <v>0</v>
          </cell>
        </row>
        <row r="597">
          <cell r="C597" t="str">
            <v>1008-4</v>
          </cell>
          <cell r="D597" t="str">
            <v>Adaptateur de bride vérrouillé pour PVC DN90 PN16</v>
          </cell>
          <cell r="E597" t="str">
            <v>ut</v>
          </cell>
          <cell r="F597">
            <v>134640</v>
          </cell>
          <cell r="G597">
            <v>40.799999999999997</v>
          </cell>
          <cell r="H597">
            <v>600000</v>
          </cell>
          <cell r="I597">
            <v>0</v>
          </cell>
          <cell r="K597">
            <v>0</v>
          </cell>
        </row>
        <row r="598">
          <cell r="C598" t="str">
            <v>1008-5</v>
          </cell>
          <cell r="D598" t="str">
            <v>Adaptateur de bride vérrouillé pour PVC DN110 PN16</v>
          </cell>
          <cell r="E598" t="str">
            <v>ut</v>
          </cell>
          <cell r="F598">
            <v>155925</v>
          </cell>
          <cell r="G598">
            <v>47.25</v>
          </cell>
          <cell r="H598">
            <v>0</v>
          </cell>
          <cell r="I598">
            <v>0</v>
          </cell>
          <cell r="K598">
            <v>0</v>
          </cell>
        </row>
        <row r="599">
          <cell r="C599" t="str">
            <v>1008-6</v>
          </cell>
          <cell r="D599" t="str">
            <v>Adaptateur de bride vérrouillé pour PVC DN140 PN16</v>
          </cell>
          <cell r="E599" t="str">
            <v>ut</v>
          </cell>
          <cell r="F599">
            <v>215325</v>
          </cell>
          <cell r="G599">
            <v>65.25</v>
          </cell>
          <cell r="H599">
            <v>0</v>
          </cell>
          <cell r="I599">
            <v>0</v>
          </cell>
          <cell r="K599">
            <v>0</v>
          </cell>
        </row>
        <row r="600">
          <cell r="C600" t="str">
            <v>1008-7</v>
          </cell>
          <cell r="D600" t="str">
            <v>Adaptateur de bride vérrouillé pour PVC DN160 PN16</v>
          </cell>
          <cell r="E600" t="str">
            <v>ut</v>
          </cell>
          <cell r="F600">
            <v>245520.00000000003</v>
          </cell>
          <cell r="G600">
            <v>74.400000000000006</v>
          </cell>
          <cell r="H600">
            <v>0</v>
          </cell>
          <cell r="I600">
            <v>0</v>
          </cell>
          <cell r="K600">
            <v>0</v>
          </cell>
        </row>
        <row r="601">
          <cell r="C601" t="str">
            <v>1008-8</v>
          </cell>
          <cell r="D601" t="str">
            <v>Adaptateur de bride vérrouillé pour PVC DN200 PN16</v>
          </cell>
          <cell r="E601" t="str">
            <v>ut</v>
          </cell>
          <cell r="F601">
            <v>406395</v>
          </cell>
          <cell r="G601">
            <v>123.14999999999999</v>
          </cell>
          <cell r="H601">
            <v>0</v>
          </cell>
          <cell r="K601">
            <v>0</v>
          </cell>
        </row>
        <row r="602">
          <cell r="C602" t="str">
            <v>1008-9</v>
          </cell>
          <cell r="D602" t="str">
            <v>Adaptateur de bride vérrouillé pour PVC DN225 PN16</v>
          </cell>
          <cell r="E602" t="str">
            <v>ut</v>
          </cell>
          <cell r="F602">
            <v>588555.00000000012</v>
          </cell>
          <cell r="G602">
            <v>178.35000000000002</v>
          </cell>
          <cell r="H602">
            <v>0</v>
          </cell>
          <cell r="K602">
            <v>0</v>
          </cell>
        </row>
        <row r="603">
          <cell r="C603" t="str">
            <v>1008-10</v>
          </cell>
          <cell r="D603" t="str">
            <v>Adaptateur de bride vérrouillé pour PVC DN250 PN16</v>
          </cell>
          <cell r="E603" t="str">
            <v>ut</v>
          </cell>
          <cell r="F603">
            <v>824175</v>
          </cell>
          <cell r="G603">
            <v>249.75</v>
          </cell>
          <cell r="H603">
            <v>0</v>
          </cell>
          <cell r="I603">
            <v>0</v>
          </cell>
          <cell r="J603">
            <v>0</v>
          </cell>
          <cell r="K603">
            <v>0</v>
          </cell>
        </row>
        <row r="604">
          <cell r="C604" t="str">
            <v>1008-11</v>
          </cell>
          <cell r="D604" t="str">
            <v>Adaptateur de bride vérrouillé pour PVC DN280 PN16</v>
          </cell>
          <cell r="E604" t="str">
            <v>ut</v>
          </cell>
          <cell r="F604">
            <v>1153845</v>
          </cell>
          <cell r="G604">
            <v>349.65</v>
          </cell>
          <cell r="H604">
            <v>0</v>
          </cell>
          <cell r="I604">
            <v>0</v>
          </cell>
          <cell r="J604">
            <v>0</v>
          </cell>
          <cell r="K604">
            <v>0</v>
          </cell>
        </row>
        <row r="605">
          <cell r="C605" t="str">
            <v>1008-12</v>
          </cell>
          <cell r="D605" t="str">
            <v>Adaptateur de bride vérrouillé pour PVC DN315 PN16</v>
          </cell>
          <cell r="E605" t="str">
            <v>ut</v>
          </cell>
          <cell r="F605">
            <v>1499850</v>
          </cell>
          <cell r="G605">
            <v>454.5</v>
          </cell>
          <cell r="H605">
            <v>0</v>
          </cell>
          <cell r="I605">
            <v>0</v>
          </cell>
          <cell r="J605">
            <v>0</v>
          </cell>
          <cell r="K605">
            <v>0</v>
          </cell>
        </row>
        <row r="606">
          <cell r="C606" t="str">
            <v>1008-13</v>
          </cell>
          <cell r="D606" t="str">
            <v>Adaptateur de bride vérrouillé pour PVC DN355 PN16</v>
          </cell>
          <cell r="E606" t="str">
            <v>ut</v>
          </cell>
          <cell r="F606">
            <v>2024550</v>
          </cell>
          <cell r="G606">
            <v>613.5</v>
          </cell>
          <cell r="H606">
            <v>0</v>
          </cell>
          <cell r="I606">
            <v>0</v>
          </cell>
          <cell r="J606">
            <v>0</v>
          </cell>
          <cell r="K606">
            <v>0</v>
          </cell>
        </row>
        <row r="607">
          <cell r="C607">
            <v>0</v>
          </cell>
          <cell r="D607">
            <v>0</v>
          </cell>
          <cell r="E607">
            <v>0</v>
          </cell>
          <cell r="F607">
            <v>0</v>
          </cell>
          <cell r="G607">
            <v>0</v>
          </cell>
          <cell r="H607" t="str">
            <v>PRIX TOTAL</v>
          </cell>
          <cell r="I607">
            <v>0</v>
          </cell>
          <cell r="J607">
            <v>0</v>
          </cell>
          <cell r="K607">
            <v>0</v>
          </cell>
        </row>
        <row r="608">
          <cell r="C608">
            <v>1009</v>
          </cell>
          <cell r="D608" t="str">
            <v>Adaptateur de bride vérrouillé pour PE PN16</v>
          </cell>
          <cell r="E608">
            <v>0</v>
          </cell>
          <cell r="F608">
            <v>0</v>
          </cell>
          <cell r="G608">
            <v>0</v>
          </cell>
          <cell r="H608" t="str">
            <v>ARIARY</v>
          </cell>
          <cell r="I608">
            <v>0</v>
          </cell>
          <cell r="J608">
            <v>0</v>
          </cell>
          <cell r="K608">
            <v>0</v>
          </cell>
        </row>
        <row r="609">
          <cell r="C609" t="str">
            <v>1009-1</v>
          </cell>
          <cell r="D609" t="str">
            <v>Adaptateur de bride vérrouillé pour PE DN25 PN16</v>
          </cell>
          <cell r="E609" t="str">
            <v>ut</v>
          </cell>
          <cell r="F609">
            <v>37619.999999999993</v>
          </cell>
          <cell r="G609">
            <v>11.399999999999999</v>
          </cell>
          <cell r="H609">
            <v>5125250</v>
          </cell>
          <cell r="I609">
            <v>0</v>
          </cell>
          <cell r="J609">
            <v>0</v>
          </cell>
          <cell r="K609">
            <v>0</v>
          </cell>
        </row>
        <row r="610">
          <cell r="C610" t="str">
            <v>1009-2</v>
          </cell>
          <cell r="D610" t="str">
            <v>Adaptateur de bride vérrouillé pour PE DN32 PN16</v>
          </cell>
          <cell r="E610" t="str">
            <v>ut</v>
          </cell>
          <cell r="F610">
            <v>47025</v>
          </cell>
          <cell r="G610">
            <v>14.25</v>
          </cell>
          <cell r="H610">
            <v>0</v>
          </cell>
          <cell r="I610">
            <v>0</v>
          </cell>
          <cell r="J610">
            <v>0</v>
          </cell>
          <cell r="K610">
            <v>0</v>
          </cell>
        </row>
        <row r="611">
          <cell r="C611" t="str">
            <v>1009-3</v>
          </cell>
          <cell r="D611" t="str">
            <v>Adaptateur de bride vérrouillé pour PE DN40 PN16</v>
          </cell>
          <cell r="E611" t="str">
            <v>ut</v>
          </cell>
          <cell r="F611">
            <v>63360.000000000007</v>
          </cell>
          <cell r="G611">
            <v>19.200000000000003</v>
          </cell>
          <cell r="H611">
            <v>4470950.6985489652</v>
          </cell>
          <cell r="I611">
            <v>0</v>
          </cell>
        </row>
        <row r="612">
          <cell r="C612" t="str">
            <v>1009-4</v>
          </cell>
          <cell r="D612" t="str">
            <v>Adaptateur de bride vérrouillé pour PE DN50 PN16</v>
          </cell>
          <cell r="E612" t="str">
            <v>ut</v>
          </cell>
          <cell r="F612">
            <v>77714.999999999985</v>
          </cell>
          <cell r="G612">
            <v>23.549999999999997</v>
          </cell>
          <cell r="H612">
            <v>0</v>
          </cell>
          <cell r="I612">
            <v>0</v>
          </cell>
        </row>
        <row r="613">
          <cell r="C613" t="str">
            <v>1009-5</v>
          </cell>
          <cell r="D613" t="str">
            <v>Adaptateur de bride vérrouillé pour PE DN63 PN16</v>
          </cell>
          <cell r="E613" t="str">
            <v>ut</v>
          </cell>
          <cell r="F613">
            <v>90585.000000000015</v>
          </cell>
          <cell r="G613">
            <v>27.450000000000003</v>
          </cell>
          <cell r="H613">
            <v>36795472.541470259</v>
          </cell>
          <cell r="I613">
            <v>0</v>
          </cell>
        </row>
        <row r="614">
          <cell r="C614" t="str">
            <v>1009-6</v>
          </cell>
          <cell r="D614" t="str">
            <v>Adaptateur de bride vérrouillé pour PE DN75 PN16</v>
          </cell>
          <cell r="E614" t="str">
            <v>ut</v>
          </cell>
          <cell r="F614">
            <v>106425</v>
          </cell>
          <cell r="G614">
            <v>32.25</v>
          </cell>
          <cell r="H614">
            <v>0</v>
          </cell>
          <cell r="I614">
            <v>0</v>
          </cell>
          <cell r="J614">
            <v>0</v>
          </cell>
          <cell r="K614">
            <v>0</v>
          </cell>
        </row>
        <row r="615">
          <cell r="C615" t="str">
            <v>1009-7</v>
          </cell>
          <cell r="D615" t="str">
            <v>Adaptateur de bride vérrouillé pour PE DN90 PN16</v>
          </cell>
          <cell r="E615" t="str">
            <v>ut</v>
          </cell>
          <cell r="F615">
            <v>134640</v>
          </cell>
          <cell r="G615">
            <v>40.799999999999997</v>
          </cell>
          <cell r="H615">
            <v>5467587.4404744823</v>
          </cell>
          <cell r="I615">
            <v>0</v>
          </cell>
          <cell r="J615">
            <v>0</v>
          </cell>
          <cell r="K615">
            <v>0</v>
          </cell>
        </row>
        <row r="616">
          <cell r="C616">
            <v>0</v>
          </cell>
          <cell r="D616">
            <v>0</v>
          </cell>
          <cell r="E616">
            <v>0</v>
          </cell>
          <cell r="F616">
            <v>0</v>
          </cell>
          <cell r="G616">
            <v>0</v>
          </cell>
          <cell r="H616">
            <v>0</v>
          </cell>
          <cell r="I616">
            <v>0</v>
          </cell>
          <cell r="J616" t="str">
            <v>BF+LM</v>
          </cell>
        </row>
        <row r="617">
          <cell r="C617">
            <v>1010</v>
          </cell>
          <cell r="D617" t="str">
            <v>Adaptateur de bride vérouillé pour fonte</v>
          </cell>
          <cell r="E617">
            <v>0</v>
          </cell>
          <cell r="F617">
            <v>0</v>
          </cell>
          <cell r="G617">
            <v>0</v>
          </cell>
          <cell r="H617">
            <v>1366896.8601186206</v>
          </cell>
          <cell r="I617">
            <v>0</v>
          </cell>
          <cell r="J617">
            <v>0</v>
          </cell>
        </row>
        <row r="618">
          <cell r="C618" t="str">
            <v>1010-1</v>
          </cell>
          <cell r="D618" t="str">
            <v>Adaptateur de bride vérrouillé pour fonte DN100</v>
          </cell>
          <cell r="E618" t="str">
            <v>ut</v>
          </cell>
          <cell r="F618">
            <v>193050</v>
          </cell>
          <cell r="G618">
            <v>58.5</v>
          </cell>
          <cell r="H618">
            <v>0</v>
          </cell>
          <cell r="I618">
            <v>0</v>
          </cell>
        </row>
        <row r="619">
          <cell r="C619" t="str">
            <v>1010-2</v>
          </cell>
          <cell r="D619" t="str">
            <v>Adaptateur de bride vérrouillé pour fonte DN150</v>
          </cell>
          <cell r="E619" t="str">
            <v>ut</v>
          </cell>
          <cell r="F619">
            <v>306900</v>
          </cell>
          <cell r="G619">
            <v>93</v>
          </cell>
          <cell r="H619">
            <v>1324164.9866841377</v>
          </cell>
          <cell r="I619">
            <v>0</v>
          </cell>
          <cell r="J619">
            <v>0</v>
          </cell>
        </row>
        <row r="620">
          <cell r="C620" t="str">
            <v>1010-3</v>
          </cell>
          <cell r="D620" t="str">
            <v>Adaptateur de bride vérrouillé pour fonte DN200</v>
          </cell>
          <cell r="E620" t="str">
            <v>ut</v>
          </cell>
          <cell r="F620">
            <v>504900</v>
          </cell>
          <cell r="G620">
            <v>153</v>
          </cell>
          <cell r="H620">
            <v>0</v>
          </cell>
          <cell r="I620">
            <v>0</v>
          </cell>
        </row>
        <row r="621">
          <cell r="C621" t="str">
            <v>1010-4</v>
          </cell>
          <cell r="D621" t="str">
            <v>Adaptateur de bride vérrouillé pour fonte DN250</v>
          </cell>
          <cell r="E621" t="str">
            <v>ut</v>
          </cell>
          <cell r="F621">
            <v>1029600</v>
          </cell>
          <cell r="G621">
            <v>312</v>
          </cell>
          <cell r="H621">
            <v>4334185.6059392011</v>
          </cell>
          <cell r="I621">
            <v>0</v>
          </cell>
        </row>
        <row r="622">
          <cell r="C622" t="str">
            <v>1010-5</v>
          </cell>
          <cell r="D622" t="str">
            <v>Adaptateur de bride vérrouillé pour fonte DN300</v>
          </cell>
          <cell r="E622" t="str">
            <v>ut</v>
          </cell>
          <cell r="F622">
            <v>1875060.0000000002</v>
          </cell>
          <cell r="G622">
            <v>568.20000000000005</v>
          </cell>
          <cell r="H622">
            <v>0</v>
          </cell>
          <cell r="I622">
            <v>0</v>
          </cell>
        </row>
        <row r="623">
          <cell r="C623" t="str">
            <v>1010-6</v>
          </cell>
          <cell r="D623" t="str">
            <v>Adaptateur de bride vérrouillé pour fonte DN350</v>
          </cell>
          <cell r="E623" t="str">
            <v>ut</v>
          </cell>
          <cell r="F623">
            <v>2529450</v>
          </cell>
          <cell r="G623">
            <v>766.5</v>
          </cell>
          <cell r="H623">
            <v>8746342.9927040003</v>
          </cell>
          <cell r="I623">
            <v>0</v>
          </cell>
          <cell r="J623" t="str">
            <v>BF+LM</v>
          </cell>
        </row>
        <row r="624">
          <cell r="C624">
            <v>0</v>
          </cell>
          <cell r="D624">
            <v>0</v>
          </cell>
          <cell r="E624">
            <v>0</v>
          </cell>
          <cell r="F624">
            <v>0</v>
          </cell>
          <cell r="G624">
            <v>0</v>
          </cell>
          <cell r="H624">
            <v>0</v>
          </cell>
          <cell r="I624">
            <v>0</v>
          </cell>
        </row>
        <row r="625">
          <cell r="C625">
            <v>1011</v>
          </cell>
          <cell r="D625" t="str">
            <v>Collier de prise en charge fileté 16mm sur canalisation PVC/PE</v>
          </cell>
          <cell r="E625">
            <v>0</v>
          </cell>
          <cell r="F625">
            <v>0</v>
          </cell>
          <cell r="G625">
            <v>0</v>
          </cell>
          <cell r="H625">
            <v>36358453.031842768</v>
          </cell>
          <cell r="I625">
            <v>0</v>
          </cell>
        </row>
        <row r="626">
          <cell r="C626" t="str">
            <v>1011-1</v>
          </cell>
          <cell r="D626" t="str">
            <v>Collier prise en charge 16mm sur PVC/PE DN32</v>
          </cell>
          <cell r="E626" t="str">
            <v>ut</v>
          </cell>
          <cell r="F626">
            <v>7484.4</v>
          </cell>
          <cell r="G626">
            <v>2.2679999999999998</v>
          </cell>
          <cell r="H626">
            <v>0</v>
          </cell>
          <cell r="I626">
            <v>0</v>
          </cell>
        </row>
        <row r="627">
          <cell r="C627" t="str">
            <v>1011-2</v>
          </cell>
          <cell r="D627" t="str">
            <v>Collier prise en charge 16mm sur PVC/PE DN40</v>
          </cell>
          <cell r="E627" t="str">
            <v>ut</v>
          </cell>
          <cell r="F627">
            <v>8084.9999999999991</v>
          </cell>
          <cell r="G627">
            <v>2.4499999999999997</v>
          </cell>
          <cell r="H627">
            <v>0</v>
          </cell>
          <cell r="I627">
            <v>0</v>
          </cell>
          <cell r="J627" t="str">
            <v>BF+LM</v>
          </cell>
        </row>
        <row r="628">
          <cell r="C628" t="str">
            <v>1011-3</v>
          </cell>
          <cell r="D628" t="str">
            <v>Collier prise en charge 16mm sur PVC/PE DN50</v>
          </cell>
          <cell r="E628" t="str">
            <v>ut</v>
          </cell>
          <cell r="F628">
            <v>9009</v>
          </cell>
          <cell r="G628">
            <v>2.73</v>
          </cell>
          <cell r="H628">
            <v>0</v>
          </cell>
          <cell r="I628">
            <v>0</v>
          </cell>
          <cell r="J628" t="str">
            <v>BF+LM</v>
          </cell>
        </row>
        <row r="629">
          <cell r="C629" t="str">
            <v>1011-4</v>
          </cell>
          <cell r="D629" t="str">
            <v>Collier prise en charge 16mm sur PVC/PE DN63</v>
          </cell>
          <cell r="E629" t="str">
            <v>ut</v>
          </cell>
          <cell r="F629">
            <v>11919.599999999999</v>
          </cell>
          <cell r="G629">
            <v>3.6119999999999997</v>
          </cell>
          <cell r="H629">
            <v>103989304.15778244</v>
          </cell>
          <cell r="I629">
            <v>0</v>
          </cell>
        </row>
        <row r="630">
          <cell r="C630" t="str">
            <v>1011-5</v>
          </cell>
          <cell r="D630" t="str">
            <v>Collier prise en charge 16mm sur PVC/PE DN75</v>
          </cell>
          <cell r="E630" t="str">
            <v>ut</v>
          </cell>
          <cell r="F630">
            <v>18018</v>
          </cell>
          <cell r="G630">
            <v>5.46</v>
          </cell>
          <cell r="H630">
            <v>0</v>
          </cell>
          <cell r="I630">
            <v>0</v>
          </cell>
        </row>
        <row r="631">
          <cell r="C631" t="str">
            <v>1011-6</v>
          </cell>
          <cell r="D631" t="str">
            <v>Collier prise en charge 16mm sur PVC/PE DN90</v>
          </cell>
          <cell r="E631" t="str">
            <v>ut</v>
          </cell>
          <cell r="F631">
            <v>36498</v>
          </cell>
          <cell r="G631">
            <v>11.06</v>
          </cell>
          <cell r="H631">
            <v>20797860.831556488</v>
          </cell>
        </row>
        <row r="632">
          <cell r="C632" t="str">
            <v>1011-7</v>
          </cell>
          <cell r="D632" t="str">
            <v>Collier prise en charge 16mm sur PVC/PE DN110</v>
          </cell>
          <cell r="E632" t="str">
            <v>ut</v>
          </cell>
          <cell r="F632">
            <v>64218</v>
          </cell>
          <cell r="G632">
            <v>19.46</v>
          </cell>
          <cell r="H632">
            <v>0</v>
          </cell>
        </row>
        <row r="633">
          <cell r="C633" t="str">
            <v>1011-8</v>
          </cell>
          <cell r="D633" t="str">
            <v>Collier prise en charge 16mm sur PVC/PE DN140</v>
          </cell>
          <cell r="E633" t="str">
            <v>ut</v>
          </cell>
          <cell r="F633">
            <v>85008</v>
          </cell>
          <cell r="G633">
            <v>25.759999999999998</v>
          </cell>
          <cell r="H633">
            <v>124787164.98933892</v>
          </cell>
        </row>
        <row r="634">
          <cell r="C634" t="str">
            <v>1011-9</v>
          </cell>
          <cell r="D634" t="str">
            <v>Collier prise en charge 16mm sur PVC/PE DN160</v>
          </cell>
          <cell r="E634" t="str">
            <v>ut</v>
          </cell>
          <cell r="F634">
            <v>108570</v>
          </cell>
          <cell r="G634">
            <v>32.9</v>
          </cell>
          <cell r="H634">
            <v>0</v>
          </cell>
          <cell r="I634">
            <v>0</v>
          </cell>
        </row>
        <row r="635">
          <cell r="C635" t="str">
            <v>1011-10</v>
          </cell>
          <cell r="D635" t="str">
            <v>Collier prise en charge 16mm sur PVC/PE DN200</v>
          </cell>
          <cell r="E635" t="str">
            <v>ut</v>
          </cell>
          <cell r="F635">
            <v>137676</v>
          </cell>
          <cell r="G635">
            <v>41.72</v>
          </cell>
          <cell r="H635">
            <v>0</v>
          </cell>
          <cell r="I635">
            <v>0</v>
          </cell>
        </row>
        <row r="636">
          <cell r="C636" t="str">
            <v>1011-11</v>
          </cell>
          <cell r="D636" t="str">
            <v>Collier prise en charge 16mm sur PVC/PE DN250</v>
          </cell>
          <cell r="E636" t="str">
            <v>ut</v>
          </cell>
          <cell r="F636">
            <v>159852</v>
          </cell>
          <cell r="G636">
            <v>48.44</v>
          </cell>
          <cell r="H636">
            <v>0</v>
          </cell>
          <cell r="I636">
            <v>0</v>
          </cell>
        </row>
        <row r="637">
          <cell r="C637" t="str">
            <v>1011-12</v>
          </cell>
          <cell r="D637" t="str">
            <v>Collier prise en charge 16mm sur PVC/PE DN280</v>
          </cell>
          <cell r="E637" t="str">
            <v>ut</v>
          </cell>
          <cell r="F637">
            <v>182028</v>
          </cell>
          <cell r="G637">
            <v>55.16</v>
          </cell>
          <cell r="H637">
            <v>67630851.125939667</v>
          </cell>
          <cell r="I637">
            <v>0</v>
          </cell>
        </row>
        <row r="638">
          <cell r="C638" t="str">
            <v>1011-13</v>
          </cell>
          <cell r="D638" t="str">
            <v>Collier prise en charge 16mm sur PVC/PE DN315</v>
          </cell>
          <cell r="E638" t="str">
            <v>ut</v>
          </cell>
          <cell r="F638">
            <v>204204</v>
          </cell>
          <cell r="G638">
            <v>61.88</v>
          </cell>
          <cell r="H638">
            <v>0</v>
          </cell>
          <cell r="I638">
            <v>0</v>
          </cell>
        </row>
        <row r="639">
          <cell r="C639" t="str">
            <v>1011-14</v>
          </cell>
          <cell r="D639" t="str">
            <v>Collier prise en charge 16mm sur PVC/PE DN355</v>
          </cell>
          <cell r="E639" t="str">
            <v>ut</v>
          </cell>
          <cell r="F639">
            <v>225917.99999999997</v>
          </cell>
          <cell r="G639">
            <v>68.459999999999994</v>
          </cell>
          <cell r="H639">
            <v>13526170.225187935</v>
          </cell>
          <cell r="I639">
            <v>0</v>
          </cell>
        </row>
        <row r="640">
          <cell r="C640">
            <v>0</v>
          </cell>
          <cell r="D640">
            <v>0</v>
          </cell>
          <cell r="E640">
            <v>0</v>
          </cell>
          <cell r="F640">
            <v>0</v>
          </cell>
          <cell r="G640">
            <v>0</v>
          </cell>
          <cell r="H640">
            <v>0</v>
          </cell>
          <cell r="I640">
            <v>0</v>
          </cell>
        </row>
        <row r="641">
          <cell r="C641">
            <v>1012</v>
          </cell>
          <cell r="D641" t="str">
            <v>Collier de prise en charge fileté 27mm sur canalisation PVC/PE</v>
          </cell>
          <cell r="E641">
            <v>0</v>
          </cell>
          <cell r="F641">
            <v>0</v>
          </cell>
          <cell r="G641">
            <v>0</v>
          </cell>
          <cell r="H641">
            <v>81157021.351127595</v>
          </cell>
          <cell r="I641">
            <v>0</v>
          </cell>
        </row>
        <row r="642">
          <cell r="C642" t="str">
            <v>1012-1</v>
          </cell>
          <cell r="D642" t="str">
            <v>Collier prise en charge 27mm sur PVC/PE DN32</v>
          </cell>
          <cell r="E642" t="str">
            <v>ut</v>
          </cell>
          <cell r="F642">
            <v>8019.0000000000009</v>
          </cell>
          <cell r="G642">
            <v>2.4300000000000002</v>
          </cell>
          <cell r="H642">
            <v>0</v>
          </cell>
          <cell r="I642">
            <v>0</v>
          </cell>
        </row>
        <row r="643">
          <cell r="C643" t="str">
            <v>1012-2</v>
          </cell>
          <cell r="D643" t="str">
            <v>Collier prise en charge 27mm sur PVC/PE DN40</v>
          </cell>
          <cell r="E643" t="str">
            <v>ut</v>
          </cell>
          <cell r="F643">
            <v>8662.5</v>
          </cell>
          <cell r="G643">
            <v>2.625</v>
          </cell>
          <cell r="H643">
            <v>25.453781741833538</v>
          </cell>
          <cell r="I643">
            <v>0</v>
          </cell>
        </row>
        <row r="644">
          <cell r="C644" t="str">
            <v>1012-3</v>
          </cell>
          <cell r="D644" t="str">
            <v>Collier prise en charge 27mm sur PVC/PE DN50</v>
          </cell>
          <cell r="E644" t="str">
            <v>ut</v>
          </cell>
          <cell r="F644">
            <v>9652.5</v>
          </cell>
          <cell r="G644">
            <v>2.9249999999999998</v>
          </cell>
          <cell r="H644">
            <v>0</v>
          </cell>
          <cell r="I644">
            <v>0</v>
          </cell>
        </row>
        <row r="645">
          <cell r="C645" t="str">
            <v>1012-4</v>
          </cell>
          <cell r="D645" t="str">
            <v>Collier prise en charge 27mm sur PVC/PE DN63</v>
          </cell>
          <cell r="E645" t="str">
            <v>ut</v>
          </cell>
          <cell r="F645">
            <v>12771</v>
          </cell>
          <cell r="G645">
            <v>3.87</v>
          </cell>
          <cell r="H645">
            <v>0</v>
          </cell>
          <cell r="I645">
            <v>0</v>
          </cell>
        </row>
        <row r="646">
          <cell r="C646" t="str">
            <v>1012-5</v>
          </cell>
          <cell r="D646" t="str">
            <v>Collier prise en charge 27mm sur PVC/PE DN75</v>
          </cell>
          <cell r="E646" t="str">
            <v>ut</v>
          </cell>
          <cell r="F646">
            <v>19305</v>
          </cell>
          <cell r="G646">
            <v>5.85</v>
          </cell>
          <cell r="H646">
            <v>16.554211392376867</v>
          </cell>
          <cell r="I646">
            <v>0</v>
          </cell>
          <cell r="J646" t="str">
            <v>Population</v>
          </cell>
          <cell r="K646">
            <v>1961</v>
          </cell>
        </row>
        <row r="647">
          <cell r="C647" t="str">
            <v>1012-6</v>
          </cell>
          <cell r="D647" t="str">
            <v>Collier prise en charge 27mm sur PVC/PE DN90</v>
          </cell>
          <cell r="E647" t="str">
            <v>ut</v>
          </cell>
          <cell r="F647">
            <v>39105.000000000007</v>
          </cell>
          <cell r="G647">
            <v>11.850000000000001</v>
          </cell>
          <cell r="H647">
            <v>0</v>
          </cell>
          <cell r="I647">
            <v>0</v>
          </cell>
        </row>
        <row r="648">
          <cell r="C648" t="str">
            <v>1012-7</v>
          </cell>
          <cell r="D648" t="str">
            <v>Collier prise en charge 27mm sur PVC/PE DN110</v>
          </cell>
          <cell r="E648" t="str">
            <v>ut</v>
          </cell>
          <cell r="F648">
            <v>68805</v>
          </cell>
          <cell r="G648">
            <v>20.85</v>
          </cell>
          <cell r="H648">
            <v>0</v>
          </cell>
          <cell r="I648">
            <v>0</v>
          </cell>
        </row>
        <row r="649">
          <cell r="C649" t="str">
            <v>1012-8</v>
          </cell>
          <cell r="D649" t="str">
            <v>Collier prise en charge 27mm sur PVC/PE DN160</v>
          </cell>
          <cell r="E649" t="str">
            <v>ut</v>
          </cell>
          <cell r="F649">
            <v>91080</v>
          </cell>
          <cell r="G649">
            <v>27.599999999999998</v>
          </cell>
          <cell r="H649">
            <v>0</v>
          </cell>
          <cell r="I649">
            <v>0</v>
          </cell>
        </row>
        <row r="650">
          <cell r="C650" t="str">
            <v>1012-9</v>
          </cell>
          <cell r="D650" t="str">
            <v>Collier prise en charge 27mm sur PVC/PE DN180</v>
          </cell>
          <cell r="E650" t="str">
            <v>ut</v>
          </cell>
          <cell r="F650">
            <v>116325</v>
          </cell>
          <cell r="G650">
            <v>35.25</v>
          </cell>
          <cell r="H650">
            <v>0</v>
          </cell>
          <cell r="I650">
            <v>0</v>
          </cell>
          <cell r="J650">
            <v>0</v>
          </cell>
        </row>
        <row r="651">
          <cell r="C651" t="str">
            <v>1012-10</v>
          </cell>
          <cell r="D651" t="str">
            <v>Collier prise en charge 27mm sur PVC/PE DN225</v>
          </cell>
          <cell r="E651" t="str">
            <v>ut</v>
          </cell>
          <cell r="F651">
            <v>147510</v>
          </cell>
          <cell r="G651">
            <v>44.7</v>
          </cell>
          <cell r="H651">
            <v>0</v>
          </cell>
          <cell r="I651">
            <v>0</v>
          </cell>
        </row>
        <row r="652">
          <cell r="C652" t="str">
            <v>1012-11</v>
          </cell>
          <cell r="D652" t="str">
            <v>Collier prise en charge 27mm sur PVC/PE DN250</v>
          </cell>
          <cell r="E652" t="str">
            <v>ut</v>
          </cell>
          <cell r="F652">
            <v>171270.00000000003</v>
          </cell>
          <cell r="G652">
            <v>51.900000000000006</v>
          </cell>
          <cell r="H652">
            <v>0</v>
          </cell>
          <cell r="I652">
            <v>0</v>
          </cell>
        </row>
        <row r="653">
          <cell r="C653" t="str">
            <v>1012-12</v>
          </cell>
          <cell r="D653" t="str">
            <v>Collier prise en charge 27mm sur PVC/PE DN280</v>
          </cell>
          <cell r="E653" t="str">
            <v>ut</v>
          </cell>
          <cell r="F653">
            <v>195029.99999999997</v>
          </cell>
          <cell r="G653">
            <v>59.099999999999994</v>
          </cell>
          <cell r="H653">
            <v>0</v>
          </cell>
          <cell r="I653">
            <v>0</v>
          </cell>
        </row>
        <row r="654">
          <cell r="C654" t="str">
            <v>1012-13</v>
          </cell>
          <cell r="D654" t="str">
            <v>Collier prise en charge 27mm sur PVC/PE DN315</v>
          </cell>
          <cell r="E654" t="str">
            <v>ut</v>
          </cell>
          <cell r="F654">
            <v>218790.00000000003</v>
          </cell>
          <cell r="G654">
            <v>66.300000000000011</v>
          </cell>
          <cell r="H654">
            <v>0</v>
          </cell>
          <cell r="I654">
            <v>0</v>
          </cell>
          <cell r="J654">
            <v>0</v>
          </cell>
        </row>
        <row r="655">
          <cell r="C655" t="str">
            <v>1012-14</v>
          </cell>
          <cell r="D655" t="str">
            <v>Collier prise en charge 27mm sur PVC/PE DN355</v>
          </cell>
          <cell r="E655" t="str">
            <v>ut</v>
          </cell>
          <cell r="F655">
            <v>242054.99999999997</v>
          </cell>
          <cell r="G655">
            <v>73.349999999999994</v>
          </cell>
          <cell r="H655">
            <v>0</v>
          </cell>
          <cell r="I655">
            <v>0</v>
          </cell>
          <cell r="J655">
            <v>0</v>
          </cell>
        </row>
        <row r="656">
          <cell r="C656">
            <v>0</v>
          </cell>
          <cell r="D656">
            <v>0</v>
          </cell>
          <cell r="E656">
            <v>0</v>
          </cell>
          <cell r="F656">
            <v>0</v>
          </cell>
          <cell r="G656">
            <v>0</v>
          </cell>
          <cell r="H656">
            <v>0</v>
          </cell>
          <cell r="I656">
            <v>0</v>
          </cell>
          <cell r="J656">
            <v>0</v>
          </cell>
        </row>
        <row r="657">
          <cell r="C657">
            <v>1013</v>
          </cell>
          <cell r="D657" t="str">
            <v>Robinet vanne type BS PN16</v>
          </cell>
          <cell r="E657">
            <v>0</v>
          </cell>
          <cell r="F657">
            <v>0</v>
          </cell>
          <cell r="G657">
            <v>0</v>
          </cell>
          <cell r="H657">
            <v>0</v>
          </cell>
          <cell r="I657">
            <v>0</v>
          </cell>
          <cell r="J657">
            <v>0</v>
          </cell>
        </row>
        <row r="658">
          <cell r="C658" t="str">
            <v>1013-1</v>
          </cell>
          <cell r="D658" t="str">
            <v>Robinet vanne type BS PN16 DN32</v>
          </cell>
          <cell r="E658" t="str">
            <v>ut</v>
          </cell>
          <cell r="F658">
            <v>85139.999999999985</v>
          </cell>
          <cell r="G658">
            <v>25.799999999999997</v>
          </cell>
          <cell r="H658">
            <v>0</v>
          </cell>
          <cell r="I658">
            <v>0</v>
          </cell>
          <cell r="J658">
            <v>0</v>
          </cell>
        </row>
        <row r="659">
          <cell r="C659" t="str">
            <v>1013-2</v>
          </cell>
          <cell r="D659" t="str">
            <v>Robinet vanne type BS PN16 DN40</v>
          </cell>
          <cell r="E659" t="str">
            <v>ut</v>
          </cell>
          <cell r="F659">
            <v>46530.000000000007</v>
          </cell>
          <cell r="G659">
            <v>14.100000000000001</v>
          </cell>
          <cell r="H659">
            <v>0</v>
          </cell>
          <cell r="I659">
            <v>0</v>
          </cell>
          <cell r="J659">
            <v>0</v>
          </cell>
        </row>
        <row r="660">
          <cell r="C660" t="str">
            <v>1013-3</v>
          </cell>
          <cell r="D660" t="str">
            <v>Robinet vanne type BS PN16 DN50</v>
          </cell>
          <cell r="E660" t="str">
            <v>ut</v>
          </cell>
          <cell r="F660">
            <v>68805</v>
          </cell>
          <cell r="G660">
            <v>20.85</v>
          </cell>
          <cell r="H660">
            <v>0</v>
          </cell>
          <cell r="I660">
            <v>0</v>
          </cell>
          <cell r="J660">
            <v>0</v>
          </cell>
        </row>
        <row r="661">
          <cell r="C661" t="str">
            <v>1013-4</v>
          </cell>
          <cell r="D661" t="str">
            <v>Robinet vanne type BS PN16 DN65</v>
          </cell>
          <cell r="E661" t="str">
            <v>ut</v>
          </cell>
          <cell r="F661">
            <v>113850</v>
          </cell>
          <cell r="G661">
            <v>34.5</v>
          </cell>
          <cell r="H661">
            <v>0</v>
          </cell>
          <cell r="I661">
            <v>0</v>
          </cell>
          <cell r="J661">
            <v>0</v>
          </cell>
        </row>
        <row r="662">
          <cell r="C662" t="str">
            <v>1013-5</v>
          </cell>
          <cell r="D662" t="str">
            <v>Robinet vanne type BS PN80 DN80</v>
          </cell>
          <cell r="E662" t="str">
            <v>ut</v>
          </cell>
          <cell r="F662">
            <v>202950</v>
          </cell>
          <cell r="G662">
            <v>61.5</v>
          </cell>
          <cell r="H662">
            <v>0</v>
          </cell>
          <cell r="I662">
            <v>0</v>
          </cell>
          <cell r="J662">
            <v>0</v>
          </cell>
        </row>
        <row r="663">
          <cell r="C663" t="str">
            <v>1013-6</v>
          </cell>
          <cell r="D663" t="str">
            <v>Robinet vanne type BS PN16 DN100</v>
          </cell>
          <cell r="E663" t="str">
            <v>ut</v>
          </cell>
          <cell r="F663">
            <v>500940.00000000006</v>
          </cell>
          <cell r="G663">
            <v>151.80000000000001</v>
          </cell>
          <cell r="H663">
            <v>0</v>
          </cell>
          <cell r="I663">
            <v>0</v>
          </cell>
          <cell r="J663">
            <v>0</v>
          </cell>
        </row>
        <row r="664">
          <cell r="C664" t="str">
            <v>1013-7</v>
          </cell>
          <cell r="D664" t="str">
            <v>Robinet vanne type BS PN16 DN125</v>
          </cell>
          <cell r="E664" t="str">
            <v>ut</v>
          </cell>
          <cell r="F664">
            <v>664785</v>
          </cell>
          <cell r="G664">
            <v>201.45000000000002</v>
          </cell>
          <cell r="H664">
            <v>0</v>
          </cell>
          <cell r="I664">
            <v>0</v>
          </cell>
          <cell r="J664">
            <v>0</v>
          </cell>
        </row>
        <row r="665">
          <cell r="C665" t="str">
            <v>1013-8</v>
          </cell>
          <cell r="D665" t="str">
            <v>Robinet vanne type BS PN16 DN150</v>
          </cell>
          <cell r="E665" t="str">
            <v>ut</v>
          </cell>
          <cell r="F665">
            <v>726660</v>
          </cell>
          <cell r="G665">
            <v>220.20000000000002</v>
          </cell>
          <cell r="H665">
            <v>0</v>
          </cell>
          <cell r="I665">
            <v>0</v>
          </cell>
        </row>
        <row r="666">
          <cell r="C666" t="str">
            <v>1013-9</v>
          </cell>
          <cell r="D666" t="str">
            <v>Robinet vanne type BS PN16 DN200</v>
          </cell>
          <cell r="E666" t="str">
            <v>ut</v>
          </cell>
          <cell r="F666">
            <v>926639.99999999988</v>
          </cell>
          <cell r="G666">
            <v>280.79999999999995</v>
          </cell>
          <cell r="H666">
            <v>0</v>
          </cell>
          <cell r="I666">
            <v>0</v>
          </cell>
        </row>
        <row r="667">
          <cell r="C667" t="str">
            <v>1013-10</v>
          </cell>
          <cell r="D667" t="str">
            <v>Robinet vanne type BS PN16 DN250</v>
          </cell>
          <cell r="E667" t="str">
            <v>ut</v>
          </cell>
          <cell r="F667">
            <v>1051875</v>
          </cell>
          <cell r="G667">
            <v>318.75</v>
          </cell>
          <cell r="H667">
            <v>0</v>
          </cell>
          <cell r="I667">
            <v>0</v>
          </cell>
        </row>
        <row r="668">
          <cell r="C668" t="str">
            <v>1013-11</v>
          </cell>
          <cell r="D668" t="str">
            <v>Robinet vanne type BS PN16 DN300</v>
          </cell>
          <cell r="E668" t="str">
            <v>ut</v>
          </cell>
          <cell r="F668">
            <v>1181564.9999999998</v>
          </cell>
          <cell r="G668">
            <v>358.04999999999995</v>
          </cell>
          <cell r="H668">
            <v>0</v>
          </cell>
          <cell r="I668">
            <v>0</v>
          </cell>
        </row>
        <row r="669">
          <cell r="C669">
            <v>0</v>
          </cell>
          <cell r="D669">
            <v>0</v>
          </cell>
          <cell r="E669">
            <v>0</v>
          </cell>
          <cell r="F669">
            <v>0</v>
          </cell>
          <cell r="G669">
            <v>0</v>
          </cell>
          <cell r="H669">
            <v>0</v>
          </cell>
          <cell r="I669">
            <v>0</v>
          </cell>
        </row>
        <row r="670">
          <cell r="C670">
            <v>1014</v>
          </cell>
          <cell r="D670" t="str">
            <v>Robinet vanne à bride PN16</v>
          </cell>
          <cell r="E670">
            <v>0</v>
          </cell>
          <cell r="F670">
            <v>0</v>
          </cell>
          <cell r="G670">
            <v>0</v>
          </cell>
          <cell r="H670">
            <v>0</v>
          </cell>
          <cell r="I670">
            <v>0</v>
          </cell>
        </row>
        <row r="671">
          <cell r="C671" t="str">
            <v>1014-1</v>
          </cell>
          <cell r="D671" t="str">
            <v>Robinet vanne à bride PN16 DN40</v>
          </cell>
          <cell r="E671" t="str">
            <v>ut</v>
          </cell>
          <cell r="F671">
            <v>206910</v>
          </cell>
          <cell r="G671">
            <v>62.699999999999996</v>
          </cell>
          <cell r="H671">
            <v>0</v>
          </cell>
          <cell r="I671">
            <v>0</v>
          </cell>
        </row>
        <row r="672">
          <cell r="C672" t="str">
            <v>1014-2</v>
          </cell>
          <cell r="D672" t="str">
            <v>Robinet vanne à bride PN16 DN50</v>
          </cell>
          <cell r="E672" t="str">
            <v>ut</v>
          </cell>
          <cell r="F672">
            <v>271755</v>
          </cell>
          <cell r="G672">
            <v>82.35</v>
          </cell>
          <cell r="H672">
            <v>0</v>
          </cell>
          <cell r="I672">
            <v>0</v>
          </cell>
        </row>
        <row r="673">
          <cell r="C673" t="str">
            <v>1014-3</v>
          </cell>
          <cell r="D673" t="str">
            <v>Robinet vanne à bride PN16 DN65</v>
          </cell>
          <cell r="E673" t="str">
            <v>ut</v>
          </cell>
          <cell r="F673">
            <v>506384.99999999994</v>
          </cell>
          <cell r="G673">
            <v>153.44999999999999</v>
          </cell>
          <cell r="H673">
            <v>0</v>
          </cell>
          <cell r="I673">
            <v>0</v>
          </cell>
        </row>
        <row r="674">
          <cell r="C674" t="str">
            <v>1014-4</v>
          </cell>
          <cell r="D674" t="str">
            <v>Robinet vanne à bride PN16 DN80</v>
          </cell>
          <cell r="E674" t="str">
            <v>ut</v>
          </cell>
          <cell r="F674">
            <v>646965</v>
          </cell>
          <cell r="G674">
            <v>196.04999999999998</v>
          </cell>
          <cell r="H674">
            <v>0</v>
          </cell>
          <cell r="I674">
            <v>0</v>
          </cell>
        </row>
        <row r="675">
          <cell r="C675" t="str">
            <v>1014-5</v>
          </cell>
          <cell r="D675" t="str">
            <v>Robinet vanne à bride PN16 DN100</v>
          </cell>
          <cell r="E675" t="str">
            <v>ut</v>
          </cell>
          <cell r="F675">
            <v>1122660.0000000002</v>
          </cell>
          <cell r="G675">
            <v>340.20000000000005</v>
          </cell>
          <cell r="H675">
            <v>0</v>
          </cell>
          <cell r="I675">
            <v>0</v>
          </cell>
        </row>
        <row r="676">
          <cell r="C676" t="str">
            <v>1014-6</v>
          </cell>
          <cell r="D676" t="str">
            <v>Robinet vanne à bride PN16 DN125</v>
          </cell>
          <cell r="E676" t="str">
            <v>ut</v>
          </cell>
          <cell r="F676">
            <v>2400254.9999999995</v>
          </cell>
          <cell r="G676">
            <v>727.34999999999991</v>
          </cell>
          <cell r="H676">
            <v>0</v>
          </cell>
          <cell r="I676">
            <v>0</v>
          </cell>
        </row>
        <row r="677">
          <cell r="C677" t="str">
            <v>1014-7</v>
          </cell>
          <cell r="D677" t="str">
            <v>Robinet vanne à bride PN16 DN200</v>
          </cell>
          <cell r="E677" t="str">
            <v>ut</v>
          </cell>
          <cell r="F677">
            <v>2579940</v>
          </cell>
          <cell r="G677">
            <v>781.80000000000007</v>
          </cell>
          <cell r="H677">
            <v>0</v>
          </cell>
          <cell r="I677">
            <v>0</v>
          </cell>
        </row>
        <row r="678">
          <cell r="C678" t="str">
            <v>1014-8</v>
          </cell>
          <cell r="D678" t="str">
            <v>Robinet vanne à bride PN16 DN250</v>
          </cell>
          <cell r="E678" t="str">
            <v>ut</v>
          </cell>
          <cell r="F678">
            <v>2843775</v>
          </cell>
          <cell r="G678">
            <v>861.75</v>
          </cell>
          <cell r="H678">
            <v>0</v>
          </cell>
          <cell r="I678">
            <v>0</v>
          </cell>
          <cell r="J678" t="str">
            <v>Population</v>
          </cell>
          <cell r="K678">
            <v>2439</v>
          </cell>
        </row>
        <row r="679">
          <cell r="C679" t="str">
            <v>1014-9</v>
          </cell>
          <cell r="D679" t="str">
            <v>Robinet vanne à bride PN16 DN300</v>
          </cell>
          <cell r="E679" t="str">
            <v>ut</v>
          </cell>
          <cell r="F679">
            <v>3076425</v>
          </cell>
          <cell r="G679">
            <v>932.25</v>
          </cell>
          <cell r="H679">
            <v>0</v>
          </cell>
          <cell r="I679">
            <v>0</v>
          </cell>
        </row>
        <row r="680">
          <cell r="C680" t="str">
            <v>1014-10</v>
          </cell>
          <cell r="D680" t="str">
            <v>Robinet vanne à bride PN16 DN350</v>
          </cell>
          <cell r="E680" t="str">
            <v>ut</v>
          </cell>
          <cell r="F680">
            <v>3477375</v>
          </cell>
          <cell r="G680">
            <v>1053.75</v>
          </cell>
          <cell r="H680">
            <v>0</v>
          </cell>
          <cell r="I680">
            <v>0</v>
          </cell>
        </row>
        <row r="681">
          <cell r="C681">
            <v>0</v>
          </cell>
          <cell r="D681">
            <v>0</v>
          </cell>
          <cell r="E681">
            <v>0</v>
          </cell>
          <cell r="F681">
            <v>0</v>
          </cell>
          <cell r="G681">
            <v>0</v>
          </cell>
          <cell r="H681">
            <v>0</v>
          </cell>
          <cell r="I681">
            <v>0</v>
          </cell>
        </row>
        <row r="682">
          <cell r="C682">
            <v>1015</v>
          </cell>
          <cell r="D682" t="str">
            <v>Robinet à Flotteur raccordement à brides</v>
          </cell>
          <cell r="E682">
            <v>0</v>
          </cell>
          <cell r="F682">
            <v>0</v>
          </cell>
          <cell r="G682">
            <v>0</v>
          </cell>
          <cell r="H682">
            <v>0</v>
          </cell>
          <cell r="I682">
            <v>0</v>
          </cell>
        </row>
        <row r="683">
          <cell r="C683" t="str">
            <v>1015-1</v>
          </cell>
          <cell r="D683" t="str">
            <v>Robinet à flotteur raccordement à brides DN40</v>
          </cell>
          <cell r="E683" t="str">
            <v>ut</v>
          </cell>
          <cell r="F683">
            <v>511500</v>
          </cell>
          <cell r="G683">
            <v>155</v>
          </cell>
          <cell r="H683">
            <v>0</v>
          </cell>
          <cell r="I683">
            <v>0</v>
          </cell>
        </row>
        <row r="684">
          <cell r="C684" t="str">
            <v>1015-2</v>
          </cell>
          <cell r="D684" t="str">
            <v>Robinet à flotteur raccordement à brides DN50</v>
          </cell>
          <cell r="E684" t="str">
            <v>ut</v>
          </cell>
          <cell r="F684">
            <v>726000</v>
          </cell>
          <cell r="G684">
            <v>220</v>
          </cell>
          <cell r="H684">
            <v>0</v>
          </cell>
          <cell r="I684">
            <v>0</v>
          </cell>
        </row>
        <row r="685">
          <cell r="C685" t="str">
            <v>1015-3</v>
          </cell>
          <cell r="D685" t="str">
            <v>Robinet à flotteur raccordement à brides DN65</v>
          </cell>
          <cell r="E685" t="str">
            <v>ut</v>
          </cell>
          <cell r="F685">
            <v>910800</v>
          </cell>
          <cell r="G685">
            <v>276</v>
          </cell>
          <cell r="H685">
            <v>0</v>
          </cell>
          <cell r="I685">
            <v>0</v>
          </cell>
        </row>
        <row r="686">
          <cell r="C686" t="str">
            <v>1015-4</v>
          </cell>
          <cell r="D686" t="str">
            <v>Robinet à flotteur raccordement à brides DN80</v>
          </cell>
          <cell r="E686" t="str">
            <v>ut</v>
          </cell>
          <cell r="F686">
            <v>1145100</v>
          </cell>
          <cell r="G686">
            <v>347</v>
          </cell>
          <cell r="H686">
            <v>0</v>
          </cell>
          <cell r="I686">
            <v>0</v>
          </cell>
        </row>
        <row r="687">
          <cell r="C687" t="str">
            <v>1015-5</v>
          </cell>
          <cell r="D687" t="str">
            <v>Robinet à flotteur raccordement à brides DN100</v>
          </cell>
          <cell r="E687" t="str">
            <v>ut</v>
          </cell>
          <cell r="F687">
            <v>1485000</v>
          </cell>
          <cell r="G687">
            <v>450</v>
          </cell>
          <cell r="H687">
            <v>0</v>
          </cell>
          <cell r="I687">
            <v>0</v>
          </cell>
        </row>
        <row r="688">
          <cell r="C688" t="str">
            <v>1015-6</v>
          </cell>
          <cell r="D688" t="str">
            <v>Robinet à flotteur raccordement à brides DN125</v>
          </cell>
          <cell r="E688" t="str">
            <v>ut</v>
          </cell>
          <cell r="F688">
            <v>1854600</v>
          </cell>
          <cell r="G688">
            <v>562</v>
          </cell>
          <cell r="H688">
            <v>0</v>
          </cell>
          <cell r="I688">
            <v>0</v>
          </cell>
        </row>
        <row r="689">
          <cell r="C689" t="str">
            <v>1015-7</v>
          </cell>
          <cell r="D689" t="str">
            <v>Robinet à flotteur raccordement à brides DN150</v>
          </cell>
          <cell r="E689" t="str">
            <v>ut</v>
          </cell>
          <cell r="F689">
            <v>2514600</v>
          </cell>
          <cell r="G689">
            <v>762</v>
          </cell>
          <cell r="H689">
            <v>0</v>
          </cell>
          <cell r="I689">
            <v>0</v>
          </cell>
        </row>
        <row r="690">
          <cell r="C690" t="str">
            <v>1015-8</v>
          </cell>
          <cell r="D690" t="str">
            <v>Robinet à flotteur raccordement à brides DN200</v>
          </cell>
          <cell r="E690" t="str">
            <v>ut</v>
          </cell>
          <cell r="F690">
            <v>3267000</v>
          </cell>
          <cell r="G690">
            <v>990</v>
          </cell>
          <cell r="H690">
            <v>0</v>
          </cell>
          <cell r="I690">
            <v>0</v>
          </cell>
        </row>
        <row r="691">
          <cell r="C691" t="str">
            <v>1015-9</v>
          </cell>
          <cell r="D691" t="str">
            <v>Robinet à flotteur raccordement à brides DN250</v>
          </cell>
          <cell r="E691" t="str">
            <v>ut</v>
          </cell>
          <cell r="F691">
            <v>4085400</v>
          </cell>
          <cell r="G691">
            <v>1238</v>
          </cell>
          <cell r="H691">
            <v>0</v>
          </cell>
          <cell r="I691">
            <v>0</v>
          </cell>
        </row>
        <row r="692">
          <cell r="C692" t="str">
            <v>1015-10</v>
          </cell>
          <cell r="D692" t="str">
            <v>Robinet à flotteur raccordement à brides DN300</v>
          </cell>
          <cell r="E692" t="str">
            <v>ut</v>
          </cell>
          <cell r="F692">
            <v>5715600</v>
          </cell>
          <cell r="G692">
            <v>1732</v>
          </cell>
          <cell r="H692">
            <v>0</v>
          </cell>
          <cell r="I692">
            <v>0</v>
          </cell>
        </row>
        <row r="693">
          <cell r="C693">
            <v>0</v>
          </cell>
          <cell r="D693">
            <v>0</v>
          </cell>
          <cell r="E693">
            <v>0</v>
          </cell>
          <cell r="F693">
            <v>0</v>
          </cell>
          <cell r="G693">
            <v>0</v>
          </cell>
          <cell r="H693">
            <v>0</v>
          </cell>
          <cell r="I693">
            <v>0</v>
          </cell>
        </row>
        <row r="694">
          <cell r="C694">
            <v>1016</v>
          </cell>
          <cell r="D694" t="str">
            <v>Vanne de régulation de débit</v>
          </cell>
          <cell r="E694">
            <v>0</v>
          </cell>
          <cell r="F694">
            <v>0</v>
          </cell>
          <cell r="G694">
            <v>0</v>
          </cell>
          <cell r="H694">
            <v>0</v>
          </cell>
          <cell r="I694">
            <v>0</v>
          </cell>
        </row>
        <row r="695">
          <cell r="C695" t="str">
            <v>1016-1</v>
          </cell>
          <cell r="D695" t="str">
            <v>Vanne de régulation de débit DN60</v>
          </cell>
          <cell r="E695" t="str">
            <v>ut</v>
          </cell>
          <cell r="F695">
            <v>1382700</v>
          </cell>
          <cell r="G695">
            <v>419</v>
          </cell>
          <cell r="H695">
            <v>0</v>
          </cell>
          <cell r="I695">
            <v>0</v>
          </cell>
        </row>
        <row r="696">
          <cell r="C696" t="str">
            <v>1016-2</v>
          </cell>
          <cell r="D696" t="str">
            <v>Vanne de régulation de débit DN80</v>
          </cell>
          <cell r="E696" t="str">
            <v>ut</v>
          </cell>
          <cell r="F696">
            <v>1659900</v>
          </cell>
          <cell r="G696">
            <v>503</v>
          </cell>
          <cell r="H696">
            <v>0</v>
          </cell>
          <cell r="I696">
            <v>0</v>
          </cell>
        </row>
        <row r="697">
          <cell r="C697" t="str">
            <v>1016-3</v>
          </cell>
          <cell r="D697" t="str">
            <v>Vanne de régulation de débit DN100</v>
          </cell>
          <cell r="E697" t="str">
            <v>ut</v>
          </cell>
          <cell r="F697">
            <v>1937100</v>
          </cell>
          <cell r="G697">
            <v>587</v>
          </cell>
          <cell r="H697">
            <v>0</v>
          </cell>
          <cell r="I697">
            <v>0</v>
          </cell>
        </row>
        <row r="698">
          <cell r="C698" t="str">
            <v>1016-4</v>
          </cell>
          <cell r="D698" t="str">
            <v>Vanne de régulation de débit DN125</v>
          </cell>
          <cell r="E698" t="str">
            <v>ut</v>
          </cell>
          <cell r="F698">
            <v>2214300</v>
          </cell>
          <cell r="G698">
            <v>671</v>
          </cell>
          <cell r="H698">
            <v>0</v>
          </cell>
          <cell r="I698">
            <v>0</v>
          </cell>
        </row>
        <row r="699">
          <cell r="C699" t="str">
            <v>1016-5</v>
          </cell>
          <cell r="D699" t="str">
            <v>Vanne de régulation de débit DN150</v>
          </cell>
          <cell r="E699" t="str">
            <v>ut</v>
          </cell>
          <cell r="F699">
            <v>2491500</v>
          </cell>
          <cell r="G699">
            <v>755</v>
          </cell>
          <cell r="H699">
            <v>0</v>
          </cell>
          <cell r="I699">
            <v>0</v>
          </cell>
        </row>
        <row r="700">
          <cell r="C700" t="str">
            <v>1016-6</v>
          </cell>
          <cell r="D700" t="str">
            <v>Vanne de régulation de débit DN200</v>
          </cell>
          <cell r="E700" t="str">
            <v>ut</v>
          </cell>
          <cell r="F700">
            <v>2768700</v>
          </cell>
          <cell r="G700">
            <v>839</v>
          </cell>
          <cell r="H700">
            <v>0</v>
          </cell>
          <cell r="I700">
            <v>0</v>
          </cell>
        </row>
        <row r="701">
          <cell r="C701" t="str">
            <v>1016-7</v>
          </cell>
          <cell r="D701" t="str">
            <v>Vanne de régulation de débit DN250</v>
          </cell>
          <cell r="E701" t="str">
            <v>ut</v>
          </cell>
          <cell r="F701">
            <v>3045900</v>
          </cell>
          <cell r="G701">
            <v>923</v>
          </cell>
          <cell r="H701">
            <v>0</v>
          </cell>
          <cell r="I701">
            <v>0</v>
          </cell>
        </row>
        <row r="702">
          <cell r="C702" t="str">
            <v>1016-8</v>
          </cell>
          <cell r="D702" t="str">
            <v>Vanne de régulation de débit DN300</v>
          </cell>
          <cell r="E702" t="str">
            <v>ut</v>
          </cell>
          <cell r="F702">
            <v>3323100</v>
          </cell>
          <cell r="G702">
            <v>1007</v>
          </cell>
          <cell r="H702">
            <v>0</v>
          </cell>
          <cell r="I702">
            <v>0</v>
          </cell>
        </row>
        <row r="703">
          <cell r="C703" t="str">
            <v>1016-9</v>
          </cell>
          <cell r="D703" t="str">
            <v>Vanne de régulation de débit DN350</v>
          </cell>
          <cell r="E703" t="str">
            <v>ut</v>
          </cell>
          <cell r="F703">
            <v>3600300</v>
          </cell>
          <cell r="G703">
            <v>1091</v>
          </cell>
          <cell r="H703">
            <v>0</v>
          </cell>
          <cell r="I703">
            <v>0</v>
          </cell>
        </row>
        <row r="704">
          <cell r="C704">
            <v>0</v>
          </cell>
          <cell r="D704">
            <v>0</v>
          </cell>
          <cell r="E704">
            <v>0</v>
          </cell>
          <cell r="F704">
            <v>0</v>
          </cell>
          <cell r="G704">
            <v>0</v>
          </cell>
          <cell r="H704">
            <v>0</v>
          </cell>
          <cell r="I704">
            <v>0</v>
          </cell>
        </row>
        <row r="705">
          <cell r="C705">
            <v>1017</v>
          </cell>
          <cell r="D705" t="str">
            <v>Réducteur de pression</v>
          </cell>
          <cell r="E705">
            <v>0</v>
          </cell>
          <cell r="F705">
            <v>0</v>
          </cell>
          <cell r="G705">
            <v>0</v>
          </cell>
          <cell r="H705">
            <v>0</v>
          </cell>
          <cell r="I705">
            <v>0</v>
          </cell>
        </row>
        <row r="706">
          <cell r="C706" t="str">
            <v>1017-1</v>
          </cell>
          <cell r="D706" t="str">
            <v>Réducteur de pression DN60</v>
          </cell>
          <cell r="E706" t="str">
            <v>ut</v>
          </cell>
          <cell r="F706">
            <v>3677850</v>
          </cell>
          <cell r="G706">
            <v>1114.5</v>
          </cell>
          <cell r="H706">
            <v>0</v>
          </cell>
          <cell r="I706">
            <v>0</v>
          </cell>
        </row>
        <row r="707">
          <cell r="C707" t="str">
            <v>1017-2</v>
          </cell>
          <cell r="D707" t="str">
            <v>Réducteur de pression DN80</v>
          </cell>
          <cell r="E707" t="str">
            <v>ut</v>
          </cell>
          <cell r="F707">
            <v>6251850</v>
          </cell>
          <cell r="G707">
            <v>1894.5</v>
          </cell>
          <cell r="H707">
            <v>0</v>
          </cell>
          <cell r="I707">
            <v>0</v>
          </cell>
        </row>
        <row r="708">
          <cell r="C708" t="str">
            <v>1017-3</v>
          </cell>
          <cell r="D708" t="str">
            <v>Réducteur de pression DN100</v>
          </cell>
          <cell r="E708" t="str">
            <v>ut</v>
          </cell>
          <cell r="F708">
            <v>6642900</v>
          </cell>
          <cell r="G708">
            <v>2013</v>
          </cell>
          <cell r="H708">
            <v>0</v>
          </cell>
          <cell r="I708">
            <v>0</v>
          </cell>
        </row>
        <row r="709">
          <cell r="C709" t="str">
            <v>1017-4</v>
          </cell>
          <cell r="D709" t="str">
            <v>Réducteur de pression DN125</v>
          </cell>
          <cell r="E709" t="str">
            <v>ut</v>
          </cell>
          <cell r="F709">
            <v>11290950</v>
          </cell>
          <cell r="G709">
            <v>3421.5</v>
          </cell>
          <cell r="H709">
            <v>0</v>
          </cell>
          <cell r="I709">
            <v>0</v>
          </cell>
        </row>
        <row r="710">
          <cell r="C710" t="str">
            <v>1017-5</v>
          </cell>
          <cell r="D710" t="str">
            <v>Réducteur de pression DN150</v>
          </cell>
          <cell r="E710" t="str">
            <v>ut</v>
          </cell>
          <cell r="F710">
            <v>13459050</v>
          </cell>
          <cell r="G710">
            <v>4078.5</v>
          </cell>
          <cell r="H710">
            <v>0</v>
          </cell>
          <cell r="I710">
            <v>0</v>
          </cell>
        </row>
        <row r="711">
          <cell r="C711" t="str">
            <v>1017-6</v>
          </cell>
          <cell r="D711" t="str">
            <v>Réducteur de pression DN200</v>
          </cell>
          <cell r="E711" t="str">
            <v>ut</v>
          </cell>
          <cell r="F711">
            <v>14810400</v>
          </cell>
          <cell r="G711">
            <v>4488</v>
          </cell>
          <cell r="H711">
            <v>0</v>
          </cell>
          <cell r="I711">
            <v>0</v>
          </cell>
        </row>
        <row r="712">
          <cell r="C712" t="str">
            <v>1017-7</v>
          </cell>
          <cell r="D712" t="str">
            <v>Réducteur de pression DN250</v>
          </cell>
          <cell r="E712" t="str">
            <v>ut</v>
          </cell>
          <cell r="F712">
            <v>28403100</v>
          </cell>
          <cell r="G712">
            <v>8607</v>
          </cell>
          <cell r="H712">
            <v>0</v>
          </cell>
          <cell r="I712">
            <v>0</v>
          </cell>
        </row>
        <row r="713">
          <cell r="C713" t="str">
            <v>1017-8</v>
          </cell>
          <cell r="D713" t="str">
            <v>Réducteur de pression DN300</v>
          </cell>
          <cell r="E713" t="str">
            <v>ut</v>
          </cell>
          <cell r="F713">
            <v>29729700</v>
          </cell>
          <cell r="G713">
            <v>9009</v>
          </cell>
          <cell r="H713">
            <v>0</v>
          </cell>
          <cell r="I713">
            <v>0</v>
          </cell>
        </row>
        <row r="714">
          <cell r="C714" t="str">
            <v>1017-9</v>
          </cell>
          <cell r="D714" t="str">
            <v>Réducteur de pression DN350</v>
          </cell>
          <cell r="E714" t="str">
            <v>ut</v>
          </cell>
          <cell r="F714">
            <v>44594550</v>
          </cell>
          <cell r="G714">
            <v>13513.5</v>
          </cell>
          <cell r="H714">
            <v>0</v>
          </cell>
          <cell r="I714">
            <v>0</v>
          </cell>
        </row>
        <row r="715">
          <cell r="C715">
            <v>0</v>
          </cell>
          <cell r="D715">
            <v>0</v>
          </cell>
          <cell r="E715">
            <v>0</v>
          </cell>
          <cell r="F715">
            <v>0</v>
          </cell>
          <cell r="G715">
            <v>0</v>
          </cell>
          <cell r="H715">
            <v>0</v>
          </cell>
          <cell r="I715">
            <v>0</v>
          </cell>
        </row>
        <row r="716">
          <cell r="C716">
            <v>1018</v>
          </cell>
          <cell r="D716" t="str">
            <v>Vanne de survitesse</v>
          </cell>
          <cell r="E716">
            <v>0</v>
          </cell>
          <cell r="F716">
            <v>0</v>
          </cell>
          <cell r="G716">
            <v>0</v>
          </cell>
          <cell r="H716">
            <v>0</v>
          </cell>
          <cell r="I716">
            <v>0</v>
          </cell>
        </row>
        <row r="717">
          <cell r="C717" t="str">
            <v>1018-1</v>
          </cell>
          <cell r="D717" t="str">
            <v>Vanne de survitesse DN60</v>
          </cell>
          <cell r="E717" t="str">
            <v>ut</v>
          </cell>
          <cell r="F717">
            <v>1267200</v>
          </cell>
          <cell r="G717">
            <v>384</v>
          </cell>
          <cell r="H717">
            <v>0</v>
          </cell>
          <cell r="I717">
            <v>0</v>
          </cell>
        </row>
        <row r="718">
          <cell r="C718" t="str">
            <v>1018-2</v>
          </cell>
          <cell r="D718" t="str">
            <v>Vanne de survitesse DN80</v>
          </cell>
          <cell r="E718" t="str">
            <v>ut</v>
          </cell>
          <cell r="F718">
            <v>1584000</v>
          </cell>
          <cell r="G718">
            <v>480</v>
          </cell>
          <cell r="H718">
            <v>0</v>
          </cell>
          <cell r="I718">
            <v>0</v>
          </cell>
        </row>
        <row r="719">
          <cell r="C719" t="str">
            <v>1018-3</v>
          </cell>
          <cell r="D719" t="str">
            <v>Vanne de survitesse DN100</v>
          </cell>
          <cell r="E719" t="str">
            <v>ut</v>
          </cell>
          <cell r="F719">
            <v>1980000</v>
          </cell>
          <cell r="G719">
            <v>600</v>
          </cell>
          <cell r="H719">
            <v>0</v>
          </cell>
          <cell r="I719">
            <v>0</v>
          </cell>
        </row>
        <row r="720">
          <cell r="C720" t="str">
            <v>1018-4</v>
          </cell>
          <cell r="D720" t="str">
            <v>Vanne de survitesse DN125</v>
          </cell>
          <cell r="E720" t="str">
            <v>ut</v>
          </cell>
          <cell r="F720">
            <v>3465000</v>
          </cell>
          <cell r="G720">
            <v>1050</v>
          </cell>
          <cell r="H720">
            <v>0</v>
          </cell>
          <cell r="I720">
            <v>0</v>
          </cell>
        </row>
        <row r="721">
          <cell r="C721" t="str">
            <v>1018-5</v>
          </cell>
          <cell r="D721" t="str">
            <v>Vanne de survitesse DN150</v>
          </cell>
          <cell r="E721" t="str">
            <v>ut</v>
          </cell>
          <cell r="F721">
            <v>6682500</v>
          </cell>
          <cell r="G721">
            <v>2025</v>
          </cell>
          <cell r="H721">
            <v>0</v>
          </cell>
          <cell r="I721">
            <v>0</v>
          </cell>
        </row>
        <row r="722">
          <cell r="C722" t="str">
            <v>1018-6</v>
          </cell>
          <cell r="D722" t="str">
            <v>Vanne de survitesse DN200</v>
          </cell>
          <cell r="E722" t="str">
            <v>ut</v>
          </cell>
          <cell r="F722">
            <v>12028500</v>
          </cell>
          <cell r="G722">
            <v>3645</v>
          </cell>
          <cell r="H722">
            <v>0</v>
          </cell>
          <cell r="I722">
            <v>0</v>
          </cell>
        </row>
        <row r="723">
          <cell r="C723" t="str">
            <v>1018-7</v>
          </cell>
          <cell r="D723" t="str">
            <v>Vanne de survitesse DN250</v>
          </cell>
          <cell r="E723" t="str">
            <v>ut</v>
          </cell>
          <cell r="F723">
            <v>15048000</v>
          </cell>
          <cell r="G723">
            <v>4560</v>
          </cell>
          <cell r="H723">
            <v>0</v>
          </cell>
          <cell r="I723">
            <v>0</v>
          </cell>
        </row>
        <row r="724">
          <cell r="C724" t="str">
            <v>1018-8</v>
          </cell>
          <cell r="D724" t="str">
            <v>Vanne de survitesse DN300</v>
          </cell>
          <cell r="E724" t="str">
            <v>ut</v>
          </cell>
          <cell r="F724">
            <v>18810000</v>
          </cell>
          <cell r="G724">
            <v>5700</v>
          </cell>
          <cell r="H724">
            <v>0</v>
          </cell>
          <cell r="I724">
            <v>0</v>
          </cell>
        </row>
        <row r="725">
          <cell r="C725">
            <v>0</v>
          </cell>
          <cell r="D725">
            <v>0</v>
          </cell>
          <cell r="E725">
            <v>0</v>
          </cell>
          <cell r="F725">
            <v>0</v>
          </cell>
          <cell r="G725">
            <v>0</v>
          </cell>
          <cell r="H725">
            <v>0</v>
          </cell>
          <cell r="I725">
            <v>0</v>
          </cell>
        </row>
        <row r="726">
          <cell r="C726">
            <v>1019</v>
          </cell>
          <cell r="D726" t="str">
            <v xml:space="preserve">Soupape anti-bélier </v>
          </cell>
          <cell r="E726">
            <v>0</v>
          </cell>
          <cell r="F726">
            <v>0</v>
          </cell>
          <cell r="G726">
            <v>0</v>
          </cell>
          <cell r="H726">
            <v>0</v>
          </cell>
          <cell r="I726">
            <v>0</v>
          </cell>
        </row>
        <row r="727">
          <cell r="C727" t="str">
            <v>1019-1</v>
          </cell>
          <cell r="D727" t="str">
            <v>Soupape anti-bélier DN50</v>
          </cell>
          <cell r="E727" t="str">
            <v>ut</v>
          </cell>
          <cell r="F727">
            <v>2838000</v>
          </cell>
          <cell r="G727">
            <v>860</v>
          </cell>
          <cell r="H727">
            <v>0</v>
          </cell>
          <cell r="I727">
            <v>0</v>
          </cell>
        </row>
        <row r="728">
          <cell r="C728" t="str">
            <v>1019-2</v>
          </cell>
          <cell r="D728" t="str">
            <v>Soupape anti-bélier DN65</v>
          </cell>
          <cell r="E728" t="str">
            <v>ut</v>
          </cell>
          <cell r="F728">
            <v>4290000</v>
          </cell>
          <cell r="G728">
            <v>1300</v>
          </cell>
          <cell r="H728">
            <v>0</v>
          </cell>
          <cell r="I728">
            <v>0</v>
          </cell>
        </row>
        <row r="729">
          <cell r="C729" t="str">
            <v>1019-3</v>
          </cell>
          <cell r="D729" t="str">
            <v>Soupape anti-bélier DN80</v>
          </cell>
          <cell r="E729" t="str">
            <v>ut</v>
          </cell>
          <cell r="F729">
            <v>5742000</v>
          </cell>
          <cell r="G729">
            <v>1740</v>
          </cell>
          <cell r="H729">
            <v>0</v>
          </cell>
          <cell r="I729">
            <v>0</v>
          </cell>
        </row>
        <row r="730">
          <cell r="C730" t="str">
            <v>1019-4</v>
          </cell>
          <cell r="D730" t="str">
            <v>Soupape anti-bélier DN100</v>
          </cell>
          <cell r="E730" t="str">
            <v>ut</v>
          </cell>
          <cell r="F730">
            <v>7227000</v>
          </cell>
          <cell r="G730">
            <v>2190</v>
          </cell>
          <cell r="H730">
            <v>0</v>
          </cell>
          <cell r="I730">
            <v>0</v>
          </cell>
        </row>
        <row r="731">
          <cell r="C731">
            <v>0</v>
          </cell>
          <cell r="D731">
            <v>0</v>
          </cell>
          <cell r="E731">
            <v>0</v>
          </cell>
          <cell r="F731">
            <v>0</v>
          </cell>
          <cell r="G731">
            <v>0</v>
          </cell>
          <cell r="H731">
            <v>0</v>
          </cell>
          <cell r="I731">
            <v>0</v>
          </cell>
        </row>
        <row r="732">
          <cell r="C732">
            <v>1020</v>
          </cell>
          <cell r="D732" t="str">
            <v>Clapet anti retour à battant</v>
          </cell>
          <cell r="E732">
            <v>0</v>
          </cell>
          <cell r="F732">
            <v>0</v>
          </cell>
          <cell r="G732">
            <v>0</v>
          </cell>
          <cell r="H732">
            <v>0</v>
          </cell>
          <cell r="I732">
            <v>0</v>
          </cell>
        </row>
        <row r="733">
          <cell r="C733" t="str">
            <v>1020-1</v>
          </cell>
          <cell r="D733" t="str">
            <v>Clapet anti-retour à battant DN60</v>
          </cell>
          <cell r="E733" t="str">
            <v>ut</v>
          </cell>
          <cell r="F733">
            <v>422400</v>
          </cell>
          <cell r="G733">
            <v>128</v>
          </cell>
          <cell r="H733">
            <v>0</v>
          </cell>
          <cell r="I733">
            <v>0</v>
          </cell>
        </row>
        <row r="734">
          <cell r="C734" t="str">
            <v>1020-2</v>
          </cell>
          <cell r="D734" t="str">
            <v>Clapet anti-retour à battant DN80</v>
          </cell>
          <cell r="E734" t="str">
            <v>ut</v>
          </cell>
          <cell r="F734">
            <v>528000</v>
          </cell>
          <cell r="G734">
            <v>160</v>
          </cell>
          <cell r="H734">
            <v>0</v>
          </cell>
          <cell r="I734">
            <v>0</v>
          </cell>
        </row>
        <row r="735">
          <cell r="C735" t="str">
            <v>1020-3</v>
          </cell>
          <cell r="D735" t="str">
            <v>Clapet anti-retour à battant DN100</v>
          </cell>
          <cell r="E735" t="str">
            <v>ut</v>
          </cell>
          <cell r="F735">
            <v>660000</v>
          </cell>
          <cell r="G735">
            <v>200</v>
          </cell>
          <cell r="H735">
            <v>0</v>
          </cell>
          <cell r="I735">
            <v>0</v>
          </cell>
        </row>
        <row r="736">
          <cell r="C736" t="str">
            <v>1020-4</v>
          </cell>
          <cell r="D736" t="str">
            <v>Clapet anti-retour à battant DN150</v>
          </cell>
          <cell r="E736" t="str">
            <v>ut</v>
          </cell>
          <cell r="F736">
            <v>1155000</v>
          </cell>
          <cell r="G736">
            <v>350</v>
          </cell>
          <cell r="H736">
            <v>0</v>
          </cell>
          <cell r="I736">
            <v>0</v>
          </cell>
        </row>
        <row r="737">
          <cell r="C737" t="str">
            <v>1020-5</v>
          </cell>
          <cell r="D737" t="str">
            <v>Clapet anti-retour à battant DN200</v>
          </cell>
          <cell r="E737" t="str">
            <v>ut</v>
          </cell>
          <cell r="F737">
            <v>2227500</v>
          </cell>
          <cell r="G737">
            <v>675</v>
          </cell>
          <cell r="H737">
            <v>0</v>
          </cell>
          <cell r="I737">
            <v>0</v>
          </cell>
        </row>
        <row r="738">
          <cell r="C738" t="str">
            <v>1020-6</v>
          </cell>
          <cell r="D738" t="str">
            <v>Clapet anti-retour à battant DN250</v>
          </cell>
          <cell r="E738" t="str">
            <v>ut</v>
          </cell>
          <cell r="F738">
            <v>4009500</v>
          </cell>
          <cell r="G738">
            <v>1215</v>
          </cell>
          <cell r="H738">
            <v>0</v>
          </cell>
          <cell r="I738">
            <v>0</v>
          </cell>
        </row>
        <row r="739">
          <cell r="C739" t="str">
            <v>1020-7</v>
          </cell>
          <cell r="D739" t="str">
            <v>Clapet anti-retour à battant DN300</v>
          </cell>
          <cell r="E739" t="str">
            <v>ut</v>
          </cell>
          <cell r="F739">
            <v>5016000</v>
          </cell>
          <cell r="G739">
            <v>1520</v>
          </cell>
          <cell r="H739">
            <v>0</v>
          </cell>
          <cell r="I739">
            <v>0</v>
          </cell>
        </row>
        <row r="740">
          <cell r="C740">
            <v>0</v>
          </cell>
          <cell r="D740">
            <v>0</v>
          </cell>
          <cell r="E740">
            <v>0</v>
          </cell>
          <cell r="F740">
            <v>0</v>
          </cell>
          <cell r="G740">
            <v>0</v>
          </cell>
          <cell r="H740">
            <v>0</v>
          </cell>
          <cell r="I740">
            <v>0</v>
          </cell>
        </row>
        <row r="741">
          <cell r="C741">
            <v>1021</v>
          </cell>
          <cell r="D741" t="str">
            <v>Ventouse 3 voies gros débits</v>
          </cell>
          <cell r="E741">
            <v>0</v>
          </cell>
          <cell r="F741">
            <v>0</v>
          </cell>
          <cell r="G741">
            <v>0</v>
          </cell>
          <cell r="H741">
            <v>0</v>
          </cell>
          <cell r="I741">
            <v>0</v>
          </cell>
        </row>
        <row r="742">
          <cell r="C742" t="str">
            <v>1021-1</v>
          </cell>
          <cell r="D742" t="str">
            <v>Ventouse DN60 (avec vanne de sectionnement)</v>
          </cell>
          <cell r="E742" t="str">
            <v>ut</v>
          </cell>
          <cell r="F742">
            <v>3135000</v>
          </cell>
          <cell r="G742">
            <v>950</v>
          </cell>
          <cell r="H742">
            <v>0</v>
          </cell>
          <cell r="I742">
            <v>0</v>
          </cell>
        </row>
        <row r="743">
          <cell r="C743" t="str">
            <v>1021-2</v>
          </cell>
          <cell r="D743" t="str">
            <v>Ventouse DN80  (avec vanne de sectionnement)</v>
          </cell>
          <cell r="E743" t="str">
            <v>ut</v>
          </cell>
          <cell r="F743">
            <v>1188000</v>
          </cell>
          <cell r="G743">
            <v>360</v>
          </cell>
          <cell r="H743">
            <v>0</v>
          </cell>
          <cell r="I743">
            <v>0</v>
          </cell>
        </row>
        <row r="744">
          <cell r="C744">
            <v>0</v>
          </cell>
          <cell r="D744">
            <v>0</v>
          </cell>
          <cell r="E744">
            <v>0</v>
          </cell>
          <cell r="F744">
            <v>0</v>
          </cell>
          <cell r="G744">
            <v>0</v>
          </cell>
          <cell r="H744">
            <v>0</v>
          </cell>
          <cell r="I744">
            <v>0</v>
          </cell>
        </row>
        <row r="745">
          <cell r="C745">
            <v>1022</v>
          </cell>
          <cell r="D745" t="str">
            <v>Ventouse simple effet</v>
          </cell>
          <cell r="E745">
            <v>0</v>
          </cell>
          <cell r="F745">
            <v>0</v>
          </cell>
          <cell r="G745">
            <v>0</v>
          </cell>
          <cell r="H745">
            <v>0</v>
          </cell>
          <cell r="I745">
            <v>0</v>
          </cell>
        </row>
        <row r="746">
          <cell r="C746" t="str">
            <v>1022-1</v>
          </cell>
          <cell r="D746" t="str">
            <v>Ventouse simple effet DN40  (avec vanne de sectionnement)</v>
          </cell>
          <cell r="E746" t="str">
            <v>ut</v>
          </cell>
          <cell r="F746">
            <v>984555.00000000012</v>
          </cell>
          <cell r="G746">
            <v>298.35000000000002</v>
          </cell>
          <cell r="H746">
            <v>0</v>
          </cell>
          <cell r="I746">
            <v>0</v>
          </cell>
        </row>
        <row r="747">
          <cell r="C747" t="str">
            <v>1022-2</v>
          </cell>
          <cell r="D747" t="str">
            <v>Ventouse simple effet DN60  (avec vanne de sectionnement)</v>
          </cell>
          <cell r="E747" t="str">
            <v>ut</v>
          </cell>
          <cell r="F747">
            <v>1475100</v>
          </cell>
          <cell r="G747">
            <v>447</v>
          </cell>
          <cell r="H747">
            <v>0</v>
          </cell>
          <cell r="I747">
            <v>0</v>
          </cell>
        </row>
        <row r="748">
          <cell r="C748">
            <v>0</v>
          </cell>
          <cell r="D748">
            <v>0</v>
          </cell>
          <cell r="E748">
            <v>0</v>
          </cell>
          <cell r="F748">
            <v>0</v>
          </cell>
          <cell r="G748">
            <v>0</v>
          </cell>
          <cell r="H748">
            <v>0</v>
          </cell>
          <cell r="I748">
            <v>0</v>
          </cell>
        </row>
        <row r="749">
          <cell r="C749">
            <v>1023</v>
          </cell>
          <cell r="D749" t="str">
            <v>Compteur</v>
          </cell>
          <cell r="E749">
            <v>0</v>
          </cell>
          <cell r="F749">
            <v>0</v>
          </cell>
          <cell r="G749">
            <v>0</v>
          </cell>
          <cell r="H749">
            <v>0</v>
          </cell>
          <cell r="I749">
            <v>0</v>
          </cell>
        </row>
        <row r="750">
          <cell r="C750" t="str">
            <v>1023-1</v>
          </cell>
          <cell r="D750" t="str">
            <v>Compteur DN20</v>
          </cell>
          <cell r="E750" t="str">
            <v>ut</v>
          </cell>
          <cell r="F750">
            <v>120285.00000000001</v>
          </cell>
          <cell r="G750">
            <v>36.450000000000003</v>
          </cell>
          <cell r="H750">
            <v>0</v>
          </cell>
          <cell r="I750">
            <v>0</v>
          </cell>
        </row>
        <row r="751">
          <cell r="C751" t="str">
            <v>1023-2</v>
          </cell>
          <cell r="D751" t="str">
            <v>Compteur DN32</v>
          </cell>
          <cell r="E751" t="str">
            <v>ut</v>
          </cell>
          <cell r="F751">
            <v>227204.99999999997</v>
          </cell>
          <cell r="G751">
            <v>68.849999999999994</v>
          </cell>
          <cell r="H751">
            <v>0</v>
          </cell>
          <cell r="I751">
            <v>0</v>
          </cell>
        </row>
        <row r="752">
          <cell r="C752" t="str">
            <v>1023-3</v>
          </cell>
          <cell r="D752" t="str">
            <v>Compteur DN40</v>
          </cell>
          <cell r="E752" t="str">
            <v>ut</v>
          </cell>
          <cell r="F752">
            <v>387090.00000000006</v>
          </cell>
          <cell r="G752">
            <v>117.30000000000001</v>
          </cell>
          <cell r="H752">
            <v>0</v>
          </cell>
          <cell r="I752">
            <v>0</v>
          </cell>
        </row>
        <row r="753">
          <cell r="C753">
            <v>0</v>
          </cell>
          <cell r="D753">
            <v>0</v>
          </cell>
          <cell r="E753">
            <v>0</v>
          </cell>
          <cell r="F753">
            <v>0</v>
          </cell>
          <cell r="G753">
            <v>0</v>
          </cell>
          <cell r="H753">
            <v>0</v>
          </cell>
          <cell r="I753">
            <v>0</v>
          </cell>
        </row>
        <row r="754">
          <cell r="C754">
            <v>1024</v>
          </cell>
          <cell r="D754" t="str">
            <v>Débimetre volumétrique</v>
          </cell>
          <cell r="E754">
            <v>0</v>
          </cell>
          <cell r="F754">
            <v>0</v>
          </cell>
          <cell r="G754">
            <v>0</v>
          </cell>
          <cell r="H754">
            <v>0</v>
          </cell>
          <cell r="I754">
            <v>0</v>
          </cell>
        </row>
        <row r="755">
          <cell r="C755" t="str">
            <v>1024-1</v>
          </cell>
          <cell r="D755" t="str">
            <v>Débimêtre volumétrique DN50</v>
          </cell>
          <cell r="E755" t="str">
            <v>ut</v>
          </cell>
          <cell r="F755">
            <v>1798500</v>
          </cell>
          <cell r="G755">
            <v>545</v>
          </cell>
          <cell r="H755">
            <v>0</v>
          </cell>
          <cell r="I755">
            <v>0</v>
          </cell>
        </row>
        <row r="756">
          <cell r="C756" t="str">
            <v>1024-2</v>
          </cell>
          <cell r="D756" t="str">
            <v>Débimêtre volumétrique DN65</v>
          </cell>
          <cell r="E756" t="str">
            <v>ut</v>
          </cell>
          <cell r="F756">
            <v>2145000</v>
          </cell>
          <cell r="G756">
            <v>650</v>
          </cell>
          <cell r="H756">
            <v>0</v>
          </cell>
          <cell r="I756">
            <v>0</v>
          </cell>
        </row>
        <row r="757">
          <cell r="C757" t="str">
            <v>1024-3</v>
          </cell>
          <cell r="D757" t="str">
            <v>Débimêtre volumétrique DN80</v>
          </cell>
          <cell r="E757" t="str">
            <v>ut</v>
          </cell>
          <cell r="F757">
            <v>2541000</v>
          </cell>
          <cell r="G757">
            <v>770</v>
          </cell>
          <cell r="H757">
            <v>0</v>
          </cell>
          <cell r="I757">
            <v>0</v>
          </cell>
        </row>
        <row r="758">
          <cell r="C758" t="str">
            <v>1024-4</v>
          </cell>
          <cell r="D758" t="str">
            <v>Débimêtre volumétrique DN100</v>
          </cell>
          <cell r="E758" t="str">
            <v>ut</v>
          </cell>
          <cell r="F758">
            <v>2904000</v>
          </cell>
          <cell r="G758">
            <v>880</v>
          </cell>
          <cell r="H758">
            <v>0</v>
          </cell>
          <cell r="I758">
            <v>0</v>
          </cell>
        </row>
        <row r="759">
          <cell r="C759" t="str">
            <v>1024-5</v>
          </cell>
          <cell r="D759" t="str">
            <v>Débimêtre volumétrique DN125</v>
          </cell>
          <cell r="E759" t="str">
            <v>ut</v>
          </cell>
          <cell r="F759">
            <v>3286800</v>
          </cell>
          <cell r="G759">
            <v>996</v>
          </cell>
          <cell r="H759">
            <v>0</v>
          </cell>
          <cell r="I759">
            <v>0</v>
          </cell>
        </row>
        <row r="760">
          <cell r="C760" t="str">
            <v>1024-6</v>
          </cell>
          <cell r="D760" t="str">
            <v>Débimêtre volumétrique DN150</v>
          </cell>
          <cell r="E760" t="str">
            <v>ut</v>
          </cell>
          <cell r="F760">
            <v>3696000</v>
          </cell>
          <cell r="G760">
            <v>1120</v>
          </cell>
          <cell r="H760">
            <v>0</v>
          </cell>
          <cell r="I760">
            <v>0</v>
          </cell>
        </row>
        <row r="761">
          <cell r="C761" t="str">
            <v>1024-7</v>
          </cell>
          <cell r="D761" t="str">
            <v>Débimêtre volumétrique DN200</v>
          </cell>
          <cell r="E761" t="str">
            <v>ut</v>
          </cell>
          <cell r="F761">
            <v>4105200</v>
          </cell>
          <cell r="G761">
            <v>1244</v>
          </cell>
          <cell r="H761">
            <v>0</v>
          </cell>
          <cell r="I761">
            <v>0</v>
          </cell>
        </row>
        <row r="762">
          <cell r="C762" t="str">
            <v>1024-8</v>
          </cell>
          <cell r="D762" t="str">
            <v>Débimêtre volumétrique DN250</v>
          </cell>
          <cell r="E762" t="str">
            <v>ut</v>
          </cell>
          <cell r="F762">
            <v>5148000</v>
          </cell>
          <cell r="G762">
            <v>1560</v>
          </cell>
          <cell r="H762">
            <v>0</v>
          </cell>
          <cell r="I762">
            <v>0</v>
          </cell>
        </row>
        <row r="763">
          <cell r="C763" t="str">
            <v>1024-9</v>
          </cell>
          <cell r="D763" t="str">
            <v>Débimêtre volumétrique DN300</v>
          </cell>
          <cell r="E763" t="str">
            <v>ut</v>
          </cell>
          <cell r="F763">
            <v>6963000</v>
          </cell>
          <cell r="G763">
            <v>2110</v>
          </cell>
          <cell r="H763">
            <v>0</v>
          </cell>
          <cell r="I763">
            <v>0</v>
          </cell>
        </row>
        <row r="764">
          <cell r="C764">
            <v>0</v>
          </cell>
          <cell r="D764">
            <v>0</v>
          </cell>
          <cell r="E764">
            <v>0</v>
          </cell>
          <cell r="F764">
            <v>0</v>
          </cell>
          <cell r="G764">
            <v>0</v>
          </cell>
          <cell r="H764">
            <v>0</v>
          </cell>
          <cell r="I764">
            <v>0</v>
          </cell>
        </row>
        <row r="765">
          <cell r="C765">
            <v>1025</v>
          </cell>
          <cell r="D765" t="str">
            <v>Filtre oblique à tamis</v>
          </cell>
          <cell r="E765">
            <v>0</v>
          </cell>
          <cell r="F765">
            <v>0</v>
          </cell>
          <cell r="G765">
            <v>0</v>
          </cell>
          <cell r="H765">
            <v>0</v>
          </cell>
          <cell r="I765">
            <v>0</v>
          </cell>
        </row>
        <row r="766">
          <cell r="C766" t="str">
            <v>1025-1</v>
          </cell>
          <cell r="D766" t="str">
            <v>Filtre oblique à tamis DN50</v>
          </cell>
          <cell r="E766" t="str">
            <v>ut</v>
          </cell>
          <cell r="F766">
            <v>198000</v>
          </cell>
          <cell r="G766">
            <v>60</v>
          </cell>
          <cell r="H766">
            <v>0</v>
          </cell>
          <cell r="I766">
            <v>0</v>
          </cell>
        </row>
        <row r="767">
          <cell r="C767" t="str">
            <v>1025-2</v>
          </cell>
          <cell r="D767" t="str">
            <v>Filtre oblique à tamis DN65</v>
          </cell>
          <cell r="E767" t="str">
            <v>ut</v>
          </cell>
          <cell r="F767">
            <v>316800</v>
          </cell>
          <cell r="G767">
            <v>96</v>
          </cell>
          <cell r="H767">
            <v>0</v>
          </cell>
          <cell r="I767">
            <v>0</v>
          </cell>
        </row>
        <row r="768">
          <cell r="C768" t="str">
            <v>1025-3</v>
          </cell>
          <cell r="D768" t="str">
            <v>Filtre oblique à tamis DN80</v>
          </cell>
          <cell r="E768" t="str">
            <v>ut</v>
          </cell>
          <cell r="F768">
            <v>495000</v>
          </cell>
          <cell r="G768">
            <v>150</v>
          </cell>
          <cell r="H768">
            <v>0</v>
          </cell>
          <cell r="I768">
            <v>0</v>
          </cell>
        </row>
        <row r="769">
          <cell r="C769" t="str">
            <v>1025-4</v>
          </cell>
          <cell r="D769" t="str">
            <v>Filtre oblique à tamis DN100</v>
          </cell>
          <cell r="E769" t="str">
            <v>ut</v>
          </cell>
          <cell r="F769">
            <v>693000</v>
          </cell>
          <cell r="G769">
            <v>210</v>
          </cell>
          <cell r="H769">
            <v>0</v>
          </cell>
          <cell r="I769">
            <v>0</v>
          </cell>
        </row>
        <row r="770">
          <cell r="C770" t="str">
            <v>1025-5</v>
          </cell>
          <cell r="D770" t="str">
            <v>Filtre oblique à tamis DN150</v>
          </cell>
          <cell r="E770" t="str">
            <v>ut</v>
          </cell>
          <cell r="F770">
            <v>933900</v>
          </cell>
          <cell r="G770">
            <v>283</v>
          </cell>
          <cell r="H770">
            <v>0</v>
          </cell>
          <cell r="I770">
            <v>0</v>
          </cell>
        </row>
        <row r="771">
          <cell r="C771" t="str">
            <v>1025-6</v>
          </cell>
          <cell r="D771" t="str">
            <v>Filtre oblique à tamis DN200</v>
          </cell>
          <cell r="E771" t="str">
            <v>ut</v>
          </cell>
          <cell r="F771">
            <v>1557600</v>
          </cell>
          <cell r="G771">
            <v>472</v>
          </cell>
          <cell r="H771">
            <v>0</v>
          </cell>
          <cell r="I771">
            <v>0</v>
          </cell>
        </row>
        <row r="772">
          <cell r="C772" t="str">
            <v>1025-7</v>
          </cell>
          <cell r="D772" t="str">
            <v>Filtre oblique à tamis DN250</v>
          </cell>
          <cell r="E772" t="str">
            <v>ut</v>
          </cell>
          <cell r="F772">
            <v>1782000</v>
          </cell>
          <cell r="G772">
            <v>540</v>
          </cell>
          <cell r="H772">
            <v>0</v>
          </cell>
          <cell r="I772">
            <v>0</v>
          </cell>
        </row>
        <row r="773">
          <cell r="C773" t="str">
            <v>1025-8</v>
          </cell>
          <cell r="D773" t="str">
            <v>Filtre oblique à tamis DN300</v>
          </cell>
          <cell r="E773" t="str">
            <v>ut</v>
          </cell>
          <cell r="F773">
            <v>2316600</v>
          </cell>
          <cell r="G773">
            <v>702</v>
          </cell>
          <cell r="H773">
            <v>0</v>
          </cell>
          <cell r="I773">
            <v>0</v>
          </cell>
        </row>
        <row r="774">
          <cell r="C774" t="str">
            <v>1025-9</v>
          </cell>
          <cell r="D774" t="str">
            <v>Filtre oblique à tamis DN350</v>
          </cell>
          <cell r="E774" t="str">
            <v>ut</v>
          </cell>
          <cell r="F774">
            <v>3936900</v>
          </cell>
          <cell r="G774">
            <v>1193</v>
          </cell>
          <cell r="H774">
            <v>0</v>
          </cell>
          <cell r="I774">
            <v>0</v>
          </cell>
        </row>
        <row r="775">
          <cell r="C775">
            <v>0</v>
          </cell>
          <cell r="D775">
            <v>0</v>
          </cell>
          <cell r="E775">
            <v>0</v>
          </cell>
          <cell r="F775">
            <v>0</v>
          </cell>
          <cell r="G775">
            <v>0</v>
          </cell>
          <cell r="H775">
            <v>0</v>
          </cell>
          <cell r="I775">
            <v>0</v>
          </cell>
        </row>
        <row r="776">
          <cell r="C776">
            <v>1026</v>
          </cell>
          <cell r="D776" t="str">
            <v>Crépine de fond avec bride</v>
          </cell>
          <cell r="E776">
            <v>0</v>
          </cell>
          <cell r="F776">
            <v>0</v>
          </cell>
          <cell r="G776">
            <v>0</v>
          </cell>
          <cell r="H776">
            <v>0</v>
          </cell>
          <cell r="I776">
            <v>0</v>
          </cell>
        </row>
        <row r="777">
          <cell r="C777" t="str">
            <v>1026-1</v>
          </cell>
          <cell r="D777" t="str">
            <v>Crépine de fond DN60</v>
          </cell>
          <cell r="E777" t="str">
            <v>ut</v>
          </cell>
          <cell r="F777">
            <v>359370</v>
          </cell>
          <cell r="G777">
            <v>108.89999999999999</v>
          </cell>
          <cell r="H777">
            <v>0</v>
          </cell>
          <cell r="I777">
            <v>0</v>
          </cell>
        </row>
        <row r="778">
          <cell r="C778" t="str">
            <v>1026-2</v>
          </cell>
          <cell r="D778" t="str">
            <v>Crépine de fond DN80</v>
          </cell>
          <cell r="E778" t="str">
            <v>ut</v>
          </cell>
          <cell r="F778">
            <v>456390.00000000006</v>
          </cell>
          <cell r="G778">
            <v>138.30000000000001</v>
          </cell>
          <cell r="H778">
            <v>0</v>
          </cell>
          <cell r="I778">
            <v>0</v>
          </cell>
        </row>
        <row r="779">
          <cell r="C779" t="str">
            <v>1026-3</v>
          </cell>
          <cell r="D779" t="str">
            <v>Crépine de fond DN100</v>
          </cell>
          <cell r="E779" t="str">
            <v>ut</v>
          </cell>
          <cell r="F779">
            <v>573705.00000000012</v>
          </cell>
          <cell r="G779">
            <v>173.85000000000002</v>
          </cell>
          <cell r="H779">
            <v>0</v>
          </cell>
          <cell r="I779">
            <v>0</v>
          </cell>
        </row>
        <row r="780">
          <cell r="C780" t="str">
            <v>1026-4</v>
          </cell>
          <cell r="D780" t="str">
            <v>Crépine de fond DN125</v>
          </cell>
          <cell r="E780" t="str">
            <v>ut</v>
          </cell>
          <cell r="F780">
            <v>935550</v>
          </cell>
          <cell r="G780">
            <v>283.5</v>
          </cell>
          <cell r="H780">
            <v>0</v>
          </cell>
          <cell r="I780">
            <v>0</v>
          </cell>
        </row>
        <row r="781">
          <cell r="C781" t="str">
            <v>1026-5</v>
          </cell>
          <cell r="D781" t="str">
            <v>Crépine de fond DN150</v>
          </cell>
          <cell r="E781" t="str">
            <v>ut</v>
          </cell>
          <cell r="F781">
            <v>1178100</v>
          </cell>
          <cell r="G781">
            <v>357</v>
          </cell>
          <cell r="H781">
            <v>0</v>
          </cell>
          <cell r="I781">
            <v>0</v>
          </cell>
        </row>
        <row r="782">
          <cell r="C782" t="str">
            <v>1026-6</v>
          </cell>
          <cell r="D782" t="str">
            <v>Crépine de fond DN200</v>
          </cell>
          <cell r="E782" t="str">
            <v>ut</v>
          </cell>
          <cell r="F782">
            <v>2049300</v>
          </cell>
          <cell r="G782">
            <v>621</v>
          </cell>
          <cell r="H782">
            <v>0</v>
          </cell>
          <cell r="I782">
            <v>0</v>
          </cell>
        </row>
        <row r="783">
          <cell r="C783" t="str">
            <v>1026-7</v>
          </cell>
          <cell r="D783" t="str">
            <v>Crépine de fond DN250</v>
          </cell>
          <cell r="E783" t="str">
            <v>ut</v>
          </cell>
          <cell r="F783">
            <v>2435400</v>
          </cell>
          <cell r="G783">
            <v>738</v>
          </cell>
          <cell r="H783">
            <v>0</v>
          </cell>
          <cell r="I783">
            <v>0</v>
          </cell>
        </row>
        <row r="784">
          <cell r="C784">
            <v>0</v>
          </cell>
          <cell r="D784">
            <v>0</v>
          </cell>
          <cell r="E784">
            <v>0</v>
          </cell>
          <cell r="F784">
            <v>0</v>
          </cell>
          <cell r="G784">
            <v>0</v>
          </cell>
          <cell r="H784">
            <v>0</v>
          </cell>
          <cell r="I784">
            <v>0</v>
          </cell>
        </row>
        <row r="785">
          <cell r="C785">
            <v>1027</v>
          </cell>
          <cell r="D785" t="str">
            <v>Té réduit PVC PN16 à emboitement</v>
          </cell>
          <cell r="E785">
            <v>0</v>
          </cell>
          <cell r="F785">
            <v>0</v>
          </cell>
          <cell r="G785">
            <v>0</v>
          </cell>
          <cell r="H785">
            <v>0</v>
          </cell>
          <cell r="I785">
            <v>0</v>
          </cell>
        </row>
        <row r="786">
          <cell r="C786" t="str">
            <v>1027-1</v>
          </cell>
          <cell r="D786" t="str">
            <v>Té réduit PVC PN16 à emboitement DN110x(63-75-90)</v>
          </cell>
          <cell r="E786" t="str">
            <v>ut</v>
          </cell>
          <cell r="F786">
            <v>363000</v>
          </cell>
          <cell r="G786">
            <v>110</v>
          </cell>
          <cell r="H786">
            <v>0</v>
          </cell>
          <cell r="I786">
            <v>0</v>
          </cell>
        </row>
        <row r="787">
          <cell r="C787" t="str">
            <v>1027-2</v>
          </cell>
          <cell r="D787" t="str">
            <v>Té réduit PVC PN16 à emboitement DN125x(90-110)</v>
          </cell>
          <cell r="E787" t="str">
            <v>ut</v>
          </cell>
          <cell r="F787">
            <v>455400</v>
          </cell>
          <cell r="G787">
            <v>138</v>
          </cell>
          <cell r="H787">
            <v>0</v>
          </cell>
          <cell r="I787">
            <v>0</v>
          </cell>
        </row>
        <row r="788">
          <cell r="C788" t="str">
            <v>1027-3</v>
          </cell>
          <cell r="D788" t="str">
            <v>Té réduit PVC PN16 à emboitement DN140x(63-75-90)</v>
          </cell>
          <cell r="E788" t="str">
            <v>ut</v>
          </cell>
          <cell r="F788">
            <v>498300</v>
          </cell>
          <cell r="G788">
            <v>151</v>
          </cell>
          <cell r="H788">
            <v>0</v>
          </cell>
          <cell r="I788">
            <v>0</v>
          </cell>
        </row>
        <row r="789">
          <cell r="C789" t="str">
            <v>1027-4</v>
          </cell>
          <cell r="D789" t="str">
            <v>Té réduit PVC PN16 à emboitement DN140x(110-125)</v>
          </cell>
          <cell r="E789" t="str">
            <v>ut</v>
          </cell>
          <cell r="F789">
            <v>528000</v>
          </cell>
          <cell r="G789">
            <v>160</v>
          </cell>
          <cell r="H789">
            <v>0</v>
          </cell>
          <cell r="I789">
            <v>0</v>
          </cell>
        </row>
        <row r="790">
          <cell r="C790" t="str">
            <v>1027-5</v>
          </cell>
          <cell r="D790" t="str">
            <v>Té réduit PVC PN16 à emboitement DN160x(110-125-140)</v>
          </cell>
          <cell r="E790" t="str">
            <v>ut</v>
          </cell>
          <cell r="F790">
            <v>653400</v>
          </cell>
          <cell r="G790">
            <v>198</v>
          </cell>
          <cell r="H790">
            <v>0</v>
          </cell>
          <cell r="I790">
            <v>0</v>
          </cell>
        </row>
        <row r="791">
          <cell r="C791" t="str">
            <v>1027-6</v>
          </cell>
          <cell r="D791" t="str">
            <v>Té réduit PVC PN16 à emboitement DN200x(110-125-140-160)</v>
          </cell>
          <cell r="E791" t="str">
            <v>ut</v>
          </cell>
          <cell r="F791">
            <v>726000</v>
          </cell>
          <cell r="G791">
            <v>220</v>
          </cell>
          <cell r="H791">
            <v>0</v>
          </cell>
          <cell r="I791">
            <v>0</v>
          </cell>
        </row>
        <row r="792">
          <cell r="C792" t="str">
            <v>1027-7</v>
          </cell>
          <cell r="D792" t="str">
            <v>Té réduit PVC PN16 à emboitement DN225x(110-125-140-160-200)</v>
          </cell>
          <cell r="E792" t="str">
            <v>ut</v>
          </cell>
          <cell r="F792">
            <v>1138500</v>
          </cell>
          <cell r="G792">
            <v>345</v>
          </cell>
          <cell r="H792">
            <v>0</v>
          </cell>
          <cell r="I792">
            <v>0</v>
          </cell>
        </row>
        <row r="793">
          <cell r="C793" t="str">
            <v>1027-8</v>
          </cell>
          <cell r="D793" t="str">
            <v>Té réduit PVC PN16 à emboitement DN280x(140-160-200-225)</v>
          </cell>
          <cell r="E793" t="str">
            <v>ut</v>
          </cell>
          <cell r="F793">
            <v>1534500</v>
          </cell>
          <cell r="G793">
            <v>465</v>
          </cell>
          <cell r="H793">
            <v>0</v>
          </cell>
          <cell r="I793">
            <v>0</v>
          </cell>
        </row>
        <row r="794">
          <cell r="C794" t="str">
            <v>1027-9</v>
          </cell>
          <cell r="D794" t="str">
            <v>Té réduit PVC PN16 à emboitement DN315x(140-160-200-225-280)</v>
          </cell>
          <cell r="E794" t="str">
            <v>ut</v>
          </cell>
          <cell r="F794">
            <v>1689600</v>
          </cell>
          <cell r="G794">
            <v>512</v>
          </cell>
          <cell r="H794">
            <v>0</v>
          </cell>
          <cell r="I794">
            <v>0</v>
          </cell>
        </row>
        <row r="795">
          <cell r="C795" t="str">
            <v>1027-10</v>
          </cell>
          <cell r="D795" t="str">
            <v>Té réduit PVC PN16 à emboitement DN355x(160-200-225-280-315)</v>
          </cell>
          <cell r="E795" t="str">
            <v>ut</v>
          </cell>
          <cell r="F795">
            <v>1937100</v>
          </cell>
          <cell r="G795">
            <v>587</v>
          </cell>
          <cell r="H795">
            <v>0</v>
          </cell>
          <cell r="I795">
            <v>0</v>
          </cell>
        </row>
        <row r="796">
          <cell r="C796">
            <v>0</v>
          </cell>
          <cell r="D796">
            <v>0</v>
          </cell>
          <cell r="E796">
            <v>0</v>
          </cell>
          <cell r="F796">
            <v>0</v>
          </cell>
          <cell r="G796">
            <v>0</v>
          </cell>
          <cell r="H796">
            <v>0</v>
          </cell>
          <cell r="I796">
            <v>0</v>
          </cell>
        </row>
        <row r="797">
          <cell r="C797">
            <v>1028</v>
          </cell>
          <cell r="D797" t="str">
            <v>Té PVC PN16  à emboitement</v>
          </cell>
          <cell r="E797">
            <v>0</v>
          </cell>
          <cell r="F797">
            <v>0</v>
          </cell>
          <cell r="G797">
            <v>0</v>
          </cell>
          <cell r="H797">
            <v>0</v>
          </cell>
          <cell r="I797">
            <v>0</v>
          </cell>
        </row>
        <row r="798">
          <cell r="C798" t="str">
            <v>1028-1</v>
          </cell>
          <cell r="D798" t="str">
            <v>Té PVC PN16 à emboitement DN110</v>
          </cell>
          <cell r="E798" t="str">
            <v>ut</v>
          </cell>
          <cell r="F798">
            <v>363000</v>
          </cell>
          <cell r="G798">
            <v>110</v>
          </cell>
          <cell r="H798">
            <v>0</v>
          </cell>
          <cell r="I798">
            <v>0</v>
          </cell>
        </row>
        <row r="799">
          <cell r="C799" t="str">
            <v>1028-2</v>
          </cell>
          <cell r="D799" t="str">
            <v>Té PVC PN16 à emboitement DN140</v>
          </cell>
          <cell r="E799" t="str">
            <v>ut</v>
          </cell>
          <cell r="F799">
            <v>498300</v>
          </cell>
          <cell r="G799">
            <v>151</v>
          </cell>
          <cell r="H799">
            <v>0</v>
          </cell>
          <cell r="I799">
            <v>0</v>
          </cell>
        </row>
        <row r="800">
          <cell r="C800" t="str">
            <v>1028-3</v>
          </cell>
          <cell r="D800" t="str">
            <v>Té PVC PN16 à emboitement DN160</v>
          </cell>
          <cell r="E800" t="str">
            <v>ut</v>
          </cell>
          <cell r="F800">
            <v>653400</v>
          </cell>
          <cell r="G800">
            <v>198</v>
          </cell>
          <cell r="H800">
            <v>0</v>
          </cell>
          <cell r="I800">
            <v>0</v>
          </cell>
        </row>
        <row r="801">
          <cell r="C801" t="str">
            <v>1028-4</v>
          </cell>
          <cell r="D801" t="str">
            <v>Té PVC PN16 à emboitement DN200</v>
          </cell>
          <cell r="E801" t="str">
            <v>ut</v>
          </cell>
          <cell r="F801">
            <v>726000</v>
          </cell>
          <cell r="G801">
            <v>220</v>
          </cell>
          <cell r="H801">
            <v>0</v>
          </cell>
          <cell r="I801">
            <v>0</v>
          </cell>
        </row>
        <row r="802">
          <cell r="C802" t="str">
            <v>1028-5</v>
          </cell>
          <cell r="D802" t="str">
            <v>Té PVC PN16 à emboitement DN225</v>
          </cell>
          <cell r="E802" t="str">
            <v>ut</v>
          </cell>
          <cell r="F802">
            <v>1138500</v>
          </cell>
          <cell r="G802">
            <v>345</v>
          </cell>
          <cell r="H802">
            <v>0</v>
          </cell>
          <cell r="I802">
            <v>0</v>
          </cell>
        </row>
        <row r="803">
          <cell r="C803" t="str">
            <v>1028-6</v>
          </cell>
          <cell r="D803" t="str">
            <v>Té PVC PN16 à emboitement DN280</v>
          </cell>
          <cell r="E803" t="str">
            <v>ut</v>
          </cell>
          <cell r="F803">
            <v>1534500</v>
          </cell>
          <cell r="G803">
            <v>465</v>
          </cell>
          <cell r="H803">
            <v>0</v>
          </cell>
          <cell r="I803">
            <v>0</v>
          </cell>
        </row>
        <row r="804">
          <cell r="C804" t="str">
            <v>1028-7</v>
          </cell>
          <cell r="D804" t="str">
            <v>Té PVC PN16 à emboitement DN315</v>
          </cell>
          <cell r="E804" t="str">
            <v>ut</v>
          </cell>
          <cell r="F804">
            <v>1689600</v>
          </cell>
          <cell r="G804">
            <v>512</v>
          </cell>
          <cell r="H804">
            <v>0</v>
          </cell>
          <cell r="I804">
            <v>0</v>
          </cell>
        </row>
        <row r="805">
          <cell r="C805" t="str">
            <v>1028-8</v>
          </cell>
          <cell r="D805" t="str">
            <v>Té PVC PN16 à emboitement DN355</v>
          </cell>
          <cell r="E805" t="str">
            <v>ut</v>
          </cell>
          <cell r="F805">
            <v>1937100</v>
          </cell>
          <cell r="G805">
            <v>587</v>
          </cell>
          <cell r="H805">
            <v>0</v>
          </cell>
          <cell r="I805">
            <v>0</v>
          </cell>
        </row>
        <row r="806">
          <cell r="C806">
            <v>0</v>
          </cell>
          <cell r="D806">
            <v>0</v>
          </cell>
          <cell r="E806">
            <v>0</v>
          </cell>
          <cell r="F806">
            <v>0</v>
          </cell>
          <cell r="G806">
            <v>0</v>
          </cell>
          <cell r="H806">
            <v>0</v>
          </cell>
          <cell r="I806">
            <v>0</v>
          </cell>
        </row>
        <row r="807">
          <cell r="C807">
            <v>1029</v>
          </cell>
          <cell r="D807" t="str">
            <v>Coude 1/4 en fonte pour PVC PN16 à emboitement</v>
          </cell>
          <cell r="E807">
            <v>0</v>
          </cell>
          <cell r="F807">
            <v>0</v>
          </cell>
          <cell r="G807">
            <v>0</v>
          </cell>
          <cell r="H807">
            <v>0</v>
          </cell>
          <cell r="I807">
            <v>0</v>
          </cell>
        </row>
        <row r="808">
          <cell r="C808" t="str">
            <v>1029-1</v>
          </cell>
          <cell r="D808" t="str">
            <v>Coude en fonte pour PVC 1/4 à emboitement DN110</v>
          </cell>
          <cell r="E808" t="str">
            <v>ut</v>
          </cell>
          <cell r="F808">
            <v>402600</v>
          </cell>
          <cell r="G808">
            <v>122</v>
          </cell>
          <cell r="H808">
            <v>0</v>
          </cell>
          <cell r="I808">
            <v>0</v>
          </cell>
        </row>
        <row r="809">
          <cell r="C809" t="str">
            <v>1029-2</v>
          </cell>
          <cell r="D809" t="str">
            <v>Coude en fonte pour PVC 1/4 à emboitement DN140</v>
          </cell>
          <cell r="E809" t="str">
            <v>ut</v>
          </cell>
          <cell r="F809">
            <v>759000</v>
          </cell>
          <cell r="G809">
            <v>230</v>
          </cell>
          <cell r="H809">
            <v>0</v>
          </cell>
          <cell r="I809">
            <v>0</v>
          </cell>
        </row>
        <row r="810">
          <cell r="C810" t="str">
            <v>1029-3</v>
          </cell>
          <cell r="D810" t="str">
            <v>Coude en fonte pour PVC 1/4 à emboitement DN160</v>
          </cell>
          <cell r="E810" t="str">
            <v>ut</v>
          </cell>
          <cell r="F810">
            <v>983400</v>
          </cell>
          <cell r="G810">
            <v>298</v>
          </cell>
          <cell r="H810">
            <v>0</v>
          </cell>
          <cell r="I810">
            <v>0</v>
          </cell>
        </row>
        <row r="811">
          <cell r="C811" t="str">
            <v>1029-4</v>
          </cell>
          <cell r="D811" t="str">
            <v>Coude en fonte pour PVC 1/4 à emboitement DN200</v>
          </cell>
          <cell r="E811" t="str">
            <v>ut</v>
          </cell>
          <cell r="F811">
            <v>1089000</v>
          </cell>
          <cell r="G811">
            <v>330</v>
          </cell>
          <cell r="H811">
            <v>0</v>
          </cell>
          <cell r="I811">
            <v>0</v>
          </cell>
        </row>
        <row r="812">
          <cell r="C812" t="str">
            <v>1029-5</v>
          </cell>
          <cell r="D812" t="str">
            <v>Coude en fonte pour PVC 1/4 à emboitement DN225</v>
          </cell>
          <cell r="E812" t="str">
            <v>ut</v>
          </cell>
          <cell r="F812">
            <v>1270500</v>
          </cell>
          <cell r="G812">
            <v>385</v>
          </cell>
          <cell r="H812">
            <v>0</v>
          </cell>
          <cell r="I812">
            <v>0</v>
          </cell>
        </row>
        <row r="813">
          <cell r="C813" t="str">
            <v>1029-6</v>
          </cell>
          <cell r="D813" t="str">
            <v>Coude en fonte pour PVC 1/4 à emboitement DN250</v>
          </cell>
          <cell r="E813" t="str">
            <v>ut</v>
          </cell>
          <cell r="F813">
            <v>1353000</v>
          </cell>
          <cell r="G813">
            <v>410</v>
          </cell>
          <cell r="H813">
            <v>0</v>
          </cell>
          <cell r="I813">
            <v>0</v>
          </cell>
        </row>
        <row r="814">
          <cell r="C814" t="str">
            <v>1029-7</v>
          </cell>
          <cell r="D814" t="str">
            <v>Coude en fonte pour PVC 1/4 à emboitement DN280</v>
          </cell>
          <cell r="E814" t="str">
            <v>ut</v>
          </cell>
          <cell r="F814">
            <v>1613700</v>
          </cell>
          <cell r="G814">
            <v>489</v>
          </cell>
          <cell r="H814">
            <v>0</v>
          </cell>
          <cell r="I814">
            <v>0</v>
          </cell>
        </row>
        <row r="815">
          <cell r="C815" t="str">
            <v>1029-8</v>
          </cell>
          <cell r="D815" t="str">
            <v>Coude en fonte pour PVC 1/4 à emboitement DN315</v>
          </cell>
          <cell r="E815" t="str">
            <v>ut</v>
          </cell>
          <cell r="F815">
            <v>1785300</v>
          </cell>
          <cell r="G815">
            <v>541</v>
          </cell>
          <cell r="H815">
            <v>0</v>
          </cell>
          <cell r="I815">
            <v>0</v>
          </cell>
        </row>
        <row r="816">
          <cell r="C816" t="str">
            <v>1029-9</v>
          </cell>
          <cell r="D816" t="str">
            <v>Coude en fonte pour PVC 1/4 à emboitement DN355</v>
          </cell>
          <cell r="E816" t="str">
            <v>ut</v>
          </cell>
          <cell r="F816">
            <v>1986600</v>
          </cell>
          <cell r="G816">
            <v>602</v>
          </cell>
          <cell r="H816">
            <v>0</v>
          </cell>
          <cell r="I816">
            <v>0</v>
          </cell>
        </row>
        <row r="817">
          <cell r="C817">
            <v>0</v>
          </cell>
          <cell r="D817">
            <v>0</v>
          </cell>
          <cell r="E817">
            <v>0</v>
          </cell>
          <cell r="F817">
            <v>0</v>
          </cell>
          <cell r="G817">
            <v>0</v>
          </cell>
          <cell r="H817">
            <v>0</v>
          </cell>
          <cell r="I817">
            <v>0</v>
          </cell>
        </row>
        <row r="818">
          <cell r="C818">
            <v>1030</v>
          </cell>
          <cell r="D818" t="str">
            <v>Coude 1/8 en fonte pour en fonte pour PVC PN16 à emboitement</v>
          </cell>
          <cell r="E818">
            <v>0</v>
          </cell>
          <cell r="F818">
            <v>0</v>
          </cell>
          <cell r="G818">
            <v>0</v>
          </cell>
          <cell r="H818">
            <v>0</v>
          </cell>
          <cell r="I818">
            <v>0</v>
          </cell>
        </row>
        <row r="819">
          <cell r="C819" t="str">
            <v>1030-1</v>
          </cell>
          <cell r="D819" t="str">
            <v>Coude en fonte pour PVC 1/8 à emboitement DN110</v>
          </cell>
          <cell r="E819" t="str">
            <v>ut</v>
          </cell>
          <cell r="F819">
            <v>523380</v>
          </cell>
          <cell r="G819">
            <v>158.6</v>
          </cell>
          <cell r="H819">
            <v>0</v>
          </cell>
          <cell r="I819">
            <v>0</v>
          </cell>
        </row>
        <row r="820">
          <cell r="C820" t="str">
            <v>1030-2</v>
          </cell>
          <cell r="D820" t="str">
            <v>Coude en fonte pour PVC 1/8 à emboitement DN140</v>
          </cell>
          <cell r="E820" t="str">
            <v>ut</v>
          </cell>
          <cell r="F820">
            <v>986700</v>
          </cell>
          <cell r="G820">
            <v>299</v>
          </cell>
          <cell r="H820">
            <v>0</v>
          </cell>
          <cell r="I820">
            <v>0</v>
          </cell>
        </row>
        <row r="821">
          <cell r="C821" t="str">
            <v>1030-3</v>
          </cell>
          <cell r="D821" t="str">
            <v>Coude en fonte pour PVC 1/8 à emboitement DN160</v>
          </cell>
          <cell r="E821" t="str">
            <v>ut</v>
          </cell>
          <cell r="F821">
            <v>1278420</v>
          </cell>
          <cell r="G821">
            <v>387.4</v>
          </cell>
          <cell r="H821">
            <v>0</v>
          </cell>
          <cell r="I821">
            <v>0</v>
          </cell>
        </row>
        <row r="822">
          <cell r="C822" t="str">
            <v>1030-4</v>
          </cell>
          <cell r="D822" t="str">
            <v>Coude en fonte pour PVC 1/8 à emboitement DN200</v>
          </cell>
          <cell r="E822" t="str">
            <v>ut</v>
          </cell>
          <cell r="F822">
            <v>1415700</v>
          </cell>
          <cell r="G822">
            <v>429</v>
          </cell>
          <cell r="H822">
            <v>0</v>
          </cell>
          <cell r="I822">
            <v>0</v>
          </cell>
        </row>
        <row r="823">
          <cell r="C823" t="str">
            <v>1030-5</v>
          </cell>
          <cell r="D823" t="str">
            <v>Coude en fonte pour PVC 1/8 à emboitement DN225</v>
          </cell>
          <cell r="E823" t="str">
            <v>ut</v>
          </cell>
          <cell r="F823">
            <v>1651650</v>
          </cell>
          <cell r="G823">
            <v>500.5</v>
          </cell>
          <cell r="H823">
            <v>0</v>
          </cell>
          <cell r="I823">
            <v>0</v>
          </cell>
        </row>
        <row r="824">
          <cell r="C824" t="str">
            <v>1030-6</v>
          </cell>
          <cell r="D824" t="str">
            <v>Coude en fonte pour PVC 1/8 à emboitement DN250</v>
          </cell>
          <cell r="E824" t="str">
            <v>ut</v>
          </cell>
          <cell r="F824">
            <v>1758900</v>
          </cell>
          <cell r="G824">
            <v>533</v>
          </cell>
          <cell r="H824">
            <v>0</v>
          </cell>
          <cell r="I824">
            <v>0</v>
          </cell>
        </row>
        <row r="825">
          <cell r="C825" t="str">
            <v>1030-7</v>
          </cell>
          <cell r="D825" t="str">
            <v>Coude en fonte pour PVC 1/8 à emboitement DN280</v>
          </cell>
          <cell r="E825" t="str">
            <v>ut</v>
          </cell>
          <cell r="F825">
            <v>2097810</v>
          </cell>
          <cell r="G825">
            <v>635.70000000000005</v>
          </cell>
          <cell r="H825">
            <v>0</v>
          </cell>
          <cell r="I825">
            <v>0</v>
          </cell>
        </row>
        <row r="826">
          <cell r="C826" t="str">
            <v>1030-8</v>
          </cell>
          <cell r="D826" t="str">
            <v>Coude en fonte pour PVC 1/8 à emboitement DN315</v>
          </cell>
          <cell r="E826" t="str">
            <v>ut</v>
          </cell>
          <cell r="F826">
            <v>2320890</v>
          </cell>
          <cell r="G826">
            <v>703.3</v>
          </cell>
          <cell r="H826">
            <v>0</v>
          </cell>
          <cell r="I826">
            <v>0</v>
          </cell>
        </row>
        <row r="827">
          <cell r="C827" t="str">
            <v>1030-9</v>
          </cell>
          <cell r="D827" t="str">
            <v>Coude en fonte pour PVC 1/8 à emboitement DN355</v>
          </cell>
          <cell r="E827" t="str">
            <v>ut</v>
          </cell>
          <cell r="F827">
            <v>2582580</v>
          </cell>
          <cell r="G827">
            <v>782.6</v>
          </cell>
          <cell r="H827">
            <v>0</v>
          </cell>
          <cell r="I827">
            <v>0</v>
          </cell>
        </row>
        <row r="828">
          <cell r="C828">
            <v>0</v>
          </cell>
          <cell r="D828">
            <v>0</v>
          </cell>
          <cell r="E828">
            <v>0</v>
          </cell>
          <cell r="F828">
            <v>0</v>
          </cell>
          <cell r="G828">
            <v>0</v>
          </cell>
          <cell r="H828">
            <v>0</v>
          </cell>
          <cell r="I828">
            <v>0</v>
          </cell>
        </row>
        <row r="829">
          <cell r="C829">
            <v>1031</v>
          </cell>
          <cell r="D829" t="str">
            <v>Coude 1/16 en en fonte pour PVC à emboitement</v>
          </cell>
          <cell r="E829">
            <v>0</v>
          </cell>
          <cell r="F829">
            <v>0</v>
          </cell>
          <cell r="G829">
            <v>0</v>
          </cell>
          <cell r="H829">
            <v>0</v>
          </cell>
          <cell r="I829">
            <v>0</v>
          </cell>
        </row>
        <row r="830">
          <cell r="C830" t="str">
            <v>1031-1</v>
          </cell>
          <cell r="D830" t="str">
            <v>Coude en fonte pour PVC 1/16 à emboitement DN110</v>
          </cell>
          <cell r="E830" t="str">
            <v>ut</v>
          </cell>
          <cell r="F830">
            <v>628056</v>
          </cell>
          <cell r="G830">
            <v>190.32</v>
          </cell>
          <cell r="H830">
            <v>0</v>
          </cell>
          <cell r="I830">
            <v>0</v>
          </cell>
        </row>
        <row r="831">
          <cell r="C831" t="str">
            <v>1031-2</v>
          </cell>
          <cell r="D831" t="str">
            <v>Coude en fonte pour PVC 1/16 à emboitement DN140</v>
          </cell>
          <cell r="E831" t="str">
            <v>ut</v>
          </cell>
          <cell r="F831">
            <v>1184040</v>
          </cell>
          <cell r="G831">
            <v>358.8</v>
          </cell>
          <cell r="H831">
            <v>0</v>
          </cell>
          <cell r="I831">
            <v>0</v>
          </cell>
        </row>
        <row r="832">
          <cell r="C832" t="str">
            <v>1031-3</v>
          </cell>
          <cell r="D832" t="str">
            <v>Coude en fonte pour PVC 1/16 à emboitement DN160</v>
          </cell>
          <cell r="E832" t="str">
            <v>ut</v>
          </cell>
          <cell r="F832">
            <v>1534104</v>
          </cell>
          <cell r="G832">
            <v>464.88</v>
          </cell>
          <cell r="H832">
            <v>0</v>
          </cell>
          <cell r="I832">
            <v>0</v>
          </cell>
        </row>
        <row r="833">
          <cell r="C833" t="str">
            <v>1031-4</v>
          </cell>
          <cell r="D833" t="str">
            <v>Coude en fonte pour PVC 1/16 à emboitement DN200</v>
          </cell>
          <cell r="E833" t="str">
            <v>ut</v>
          </cell>
          <cell r="F833">
            <v>1698840</v>
          </cell>
          <cell r="G833">
            <v>514.79999999999995</v>
          </cell>
          <cell r="H833">
            <v>0</v>
          </cell>
          <cell r="I833">
            <v>0</v>
          </cell>
        </row>
        <row r="834">
          <cell r="C834" t="str">
            <v>1031-5</v>
          </cell>
          <cell r="D834" t="str">
            <v>Coude en fonte pour PVC 1/16 à emboitement DN225</v>
          </cell>
          <cell r="E834" t="str">
            <v>ut</v>
          </cell>
          <cell r="F834">
            <v>1981980</v>
          </cell>
          <cell r="G834">
            <v>600.6</v>
          </cell>
          <cell r="H834">
            <v>0</v>
          </cell>
          <cell r="I834">
            <v>0</v>
          </cell>
        </row>
        <row r="835">
          <cell r="C835" t="str">
            <v>1031-6</v>
          </cell>
          <cell r="D835" t="str">
            <v>Coude en fonte pour PVC 1/16 à emboitement DN250</v>
          </cell>
          <cell r="E835" t="str">
            <v>ut</v>
          </cell>
          <cell r="F835">
            <v>2110680</v>
          </cell>
          <cell r="G835">
            <v>639.6</v>
          </cell>
          <cell r="H835">
            <v>0</v>
          </cell>
          <cell r="I835">
            <v>0</v>
          </cell>
        </row>
        <row r="836">
          <cell r="C836" t="str">
            <v>1031-7</v>
          </cell>
          <cell r="D836" t="str">
            <v>Coude en fonte pour PVC 1/16 à emboitement DN280</v>
          </cell>
          <cell r="E836" t="str">
            <v>ut</v>
          </cell>
          <cell r="F836">
            <v>2517372</v>
          </cell>
          <cell r="G836">
            <v>762.84</v>
          </cell>
          <cell r="H836">
            <v>0</v>
          </cell>
          <cell r="I836">
            <v>0</v>
          </cell>
        </row>
        <row r="837">
          <cell r="C837" t="str">
            <v>1031-8</v>
          </cell>
          <cell r="D837" t="str">
            <v>Coude en fonte pour PVC 1/16 à emboitement DN315</v>
          </cell>
          <cell r="E837" t="str">
            <v>ut</v>
          </cell>
          <cell r="F837">
            <v>2785068</v>
          </cell>
          <cell r="G837">
            <v>843.96</v>
          </cell>
          <cell r="H837">
            <v>0</v>
          </cell>
          <cell r="I837">
            <v>0</v>
          </cell>
        </row>
        <row r="838">
          <cell r="C838" t="str">
            <v>1031-9</v>
          </cell>
          <cell r="D838" t="str">
            <v>Coude en fonte pour PVC 1/16 à emboitement DN355</v>
          </cell>
          <cell r="E838" t="str">
            <v>ut</v>
          </cell>
          <cell r="F838">
            <v>3099096</v>
          </cell>
          <cell r="G838">
            <v>939.12</v>
          </cell>
          <cell r="H838">
            <v>0</v>
          </cell>
          <cell r="I838">
            <v>0</v>
          </cell>
        </row>
        <row r="839">
          <cell r="C839">
            <v>0</v>
          </cell>
          <cell r="D839">
            <v>0</v>
          </cell>
          <cell r="E839">
            <v>0</v>
          </cell>
          <cell r="F839">
            <v>0</v>
          </cell>
          <cell r="G839">
            <v>0</v>
          </cell>
          <cell r="H839">
            <v>0</v>
          </cell>
          <cell r="I839">
            <v>0</v>
          </cell>
        </row>
        <row r="840">
          <cell r="C840">
            <v>1032</v>
          </cell>
          <cell r="D840" t="str">
            <v>Coude 1/32 en fonte pour PVC PN16 à emboitement</v>
          </cell>
          <cell r="E840">
            <v>0</v>
          </cell>
          <cell r="F840">
            <v>0</v>
          </cell>
          <cell r="G840">
            <v>0</v>
          </cell>
          <cell r="H840">
            <v>0</v>
          </cell>
          <cell r="I840">
            <v>0</v>
          </cell>
        </row>
        <row r="841">
          <cell r="C841" t="str">
            <v>1032-1</v>
          </cell>
          <cell r="D841" t="str">
            <v>Coude en fonte pour PVC 1/32 à emboitement DN110</v>
          </cell>
          <cell r="E841" t="str">
            <v>ut</v>
          </cell>
          <cell r="F841">
            <v>722264.39999999991</v>
          </cell>
          <cell r="G841">
            <v>218.86799999999997</v>
          </cell>
          <cell r="H841">
            <v>0</v>
          </cell>
          <cell r="I841">
            <v>0</v>
          </cell>
        </row>
        <row r="842">
          <cell r="C842" t="str">
            <v>1032-2</v>
          </cell>
          <cell r="D842" t="str">
            <v>Coude en fonte pour PVC 1/32 à emboitement DN140</v>
          </cell>
          <cell r="E842" t="str">
            <v>ut</v>
          </cell>
          <cell r="F842">
            <v>1361646</v>
          </cell>
          <cell r="G842">
            <v>412.62</v>
          </cell>
          <cell r="H842">
            <v>0</v>
          </cell>
          <cell r="I842">
            <v>0</v>
          </cell>
        </row>
        <row r="843">
          <cell r="C843" t="str">
            <v>1032-3</v>
          </cell>
          <cell r="D843" t="str">
            <v>Coude en fonte pour PVC 1/32 à emboitement DN160</v>
          </cell>
          <cell r="E843" t="str">
            <v>ut</v>
          </cell>
          <cell r="F843">
            <v>1764219.5999999999</v>
          </cell>
          <cell r="G843">
            <v>534.61199999999997</v>
          </cell>
          <cell r="H843">
            <v>0</v>
          </cell>
          <cell r="I843">
            <v>0</v>
          </cell>
        </row>
        <row r="844">
          <cell r="C844" t="str">
            <v>1032-4</v>
          </cell>
          <cell r="D844" t="str">
            <v>Coude en fonte pour PVC 1/32 à emboitement DN200</v>
          </cell>
          <cell r="E844" t="str">
            <v>ut</v>
          </cell>
          <cell r="F844">
            <v>1953665.9999999998</v>
          </cell>
          <cell r="G844">
            <v>592.02</v>
          </cell>
          <cell r="H844">
            <v>0</v>
          </cell>
          <cell r="I844">
            <v>0</v>
          </cell>
        </row>
        <row r="845">
          <cell r="C845" t="str">
            <v>1032-5</v>
          </cell>
          <cell r="D845" t="str">
            <v>Coude en fonte pour PVC 1/32 à emboitement DN225</v>
          </cell>
          <cell r="E845" t="str">
            <v>ut</v>
          </cell>
          <cell r="F845">
            <v>2279277</v>
          </cell>
          <cell r="G845">
            <v>690.69</v>
          </cell>
          <cell r="H845">
            <v>0</v>
          </cell>
          <cell r="I845">
            <v>0</v>
          </cell>
        </row>
        <row r="846">
          <cell r="C846" t="str">
            <v>1032-6</v>
          </cell>
          <cell r="D846" t="str">
            <v>Coude en fonte pour PVC 1/32 à emboitement DN250</v>
          </cell>
          <cell r="E846" t="str">
            <v>ut</v>
          </cell>
          <cell r="F846">
            <v>2427282</v>
          </cell>
          <cell r="G846">
            <v>735.54</v>
          </cell>
          <cell r="H846">
            <v>0</v>
          </cell>
          <cell r="I846">
            <v>0</v>
          </cell>
        </row>
        <row r="847">
          <cell r="C847" t="str">
            <v>1032-7</v>
          </cell>
          <cell r="D847" t="str">
            <v>Coude en fonte pour PVC 1/32 à emboitement DN280</v>
          </cell>
          <cell r="E847" t="str">
            <v>ut</v>
          </cell>
          <cell r="F847">
            <v>2894977.8</v>
          </cell>
          <cell r="G847">
            <v>877.26599999999996</v>
          </cell>
          <cell r="H847">
            <v>0</v>
          </cell>
          <cell r="I847">
            <v>0</v>
          </cell>
        </row>
        <row r="848">
          <cell r="C848" t="str">
            <v>1032-8</v>
          </cell>
          <cell r="D848" t="str">
            <v>Coude en fonte pour PVC 1/32 à emboitement DN315</v>
          </cell>
          <cell r="E848" t="str">
            <v>ut</v>
          </cell>
          <cell r="F848">
            <v>3202828.1999999997</v>
          </cell>
          <cell r="G848">
            <v>970.55399999999986</v>
          </cell>
          <cell r="H848">
            <v>0</v>
          </cell>
          <cell r="I848">
            <v>0</v>
          </cell>
        </row>
        <row r="849">
          <cell r="C849" t="str">
            <v>1032-9</v>
          </cell>
          <cell r="D849" t="str">
            <v>Coude en fonte pour PVC 1/32 à emboitement DN355</v>
          </cell>
          <cell r="E849" t="str">
            <v>ut</v>
          </cell>
          <cell r="F849">
            <v>3563960.4</v>
          </cell>
          <cell r="G849">
            <v>1079.9880000000001</v>
          </cell>
          <cell r="H849">
            <v>0</v>
          </cell>
          <cell r="I849">
            <v>0</v>
          </cell>
        </row>
        <row r="850">
          <cell r="C850">
            <v>0</v>
          </cell>
          <cell r="D850">
            <v>0</v>
          </cell>
          <cell r="E850">
            <v>0</v>
          </cell>
          <cell r="F850">
            <v>0</v>
          </cell>
          <cell r="G850">
            <v>0</v>
          </cell>
          <cell r="H850">
            <v>0</v>
          </cell>
          <cell r="I850">
            <v>0</v>
          </cell>
        </row>
        <row r="851">
          <cell r="C851">
            <v>1033</v>
          </cell>
          <cell r="D851" t="str">
            <v>Coude 1/4 en PVC à joint collé</v>
          </cell>
          <cell r="E851">
            <v>0</v>
          </cell>
          <cell r="F851">
            <v>0</v>
          </cell>
          <cell r="G851">
            <v>0</v>
          </cell>
          <cell r="H851">
            <v>0</v>
          </cell>
          <cell r="I851">
            <v>0</v>
          </cell>
        </row>
        <row r="852">
          <cell r="C852" t="str">
            <v>1033-1</v>
          </cell>
          <cell r="D852" t="str">
            <v>Coude PVC 1/4 à joint collé DN25</v>
          </cell>
          <cell r="E852" t="str">
            <v>ut</v>
          </cell>
          <cell r="F852">
            <v>1484.9999999999998</v>
          </cell>
          <cell r="G852">
            <v>0.44999999999999996</v>
          </cell>
          <cell r="H852">
            <v>0</v>
          </cell>
          <cell r="I852">
            <v>0</v>
          </cell>
        </row>
        <row r="853">
          <cell r="C853" t="str">
            <v>1033-2</v>
          </cell>
          <cell r="D853" t="str">
            <v>Coude PVC 1/4 à joint collé DN32</v>
          </cell>
          <cell r="E853" t="str">
            <v>ut</v>
          </cell>
          <cell r="F853">
            <v>2574</v>
          </cell>
          <cell r="G853">
            <v>0.78</v>
          </cell>
          <cell r="H853">
            <v>0</v>
          </cell>
          <cell r="I853">
            <v>0</v>
          </cell>
        </row>
        <row r="854">
          <cell r="C854" t="str">
            <v>1033-3</v>
          </cell>
          <cell r="D854" t="str">
            <v>Coude PVC 1/4 à joint collé DN40</v>
          </cell>
          <cell r="E854" t="str">
            <v>ut</v>
          </cell>
          <cell r="F854">
            <v>4009.5000000000005</v>
          </cell>
          <cell r="G854">
            <v>1.2150000000000001</v>
          </cell>
          <cell r="H854">
            <v>0</v>
          </cell>
          <cell r="I854">
            <v>0</v>
          </cell>
        </row>
        <row r="855">
          <cell r="C855" t="str">
            <v>1033-4</v>
          </cell>
          <cell r="D855" t="str">
            <v>Coude PVC 1/4 à joint collé DN50</v>
          </cell>
          <cell r="E855" t="str">
            <v>ut</v>
          </cell>
          <cell r="F855">
            <v>6435.0000000000009</v>
          </cell>
          <cell r="G855">
            <v>1.9500000000000002</v>
          </cell>
          <cell r="H855">
            <v>0</v>
          </cell>
          <cell r="I855">
            <v>0</v>
          </cell>
        </row>
        <row r="856">
          <cell r="C856">
            <v>0</v>
          </cell>
          <cell r="D856">
            <v>0</v>
          </cell>
          <cell r="E856">
            <v>0</v>
          </cell>
          <cell r="F856">
            <v>0</v>
          </cell>
          <cell r="G856">
            <v>0</v>
          </cell>
          <cell r="H856">
            <v>0</v>
          </cell>
          <cell r="I856">
            <v>0</v>
          </cell>
        </row>
        <row r="857">
          <cell r="C857">
            <v>1034</v>
          </cell>
          <cell r="D857" t="str">
            <v>Coude 1/8 en PVC à joint collé</v>
          </cell>
          <cell r="E857">
            <v>0</v>
          </cell>
          <cell r="F857">
            <v>0</v>
          </cell>
          <cell r="G857">
            <v>0</v>
          </cell>
          <cell r="H857">
            <v>0</v>
          </cell>
          <cell r="I857">
            <v>0</v>
          </cell>
        </row>
        <row r="858">
          <cell r="C858" t="str">
            <v>1034-1</v>
          </cell>
          <cell r="D858" t="str">
            <v>Coude PVC 1/8 à joint collé DN25</v>
          </cell>
          <cell r="E858" t="str">
            <v>ut</v>
          </cell>
          <cell r="F858">
            <v>1484.9999999999998</v>
          </cell>
          <cell r="G858">
            <v>0.44999999999999996</v>
          </cell>
          <cell r="H858">
            <v>0</v>
          </cell>
          <cell r="I858">
            <v>0</v>
          </cell>
        </row>
        <row r="859">
          <cell r="C859" t="str">
            <v>1034-2</v>
          </cell>
          <cell r="D859" t="str">
            <v>Coude PVC 1/8 à joint collé DN32</v>
          </cell>
          <cell r="E859" t="str">
            <v>ut</v>
          </cell>
          <cell r="F859">
            <v>2574</v>
          </cell>
          <cell r="G859">
            <v>0.78</v>
          </cell>
          <cell r="H859">
            <v>0</v>
          </cell>
          <cell r="I859">
            <v>0</v>
          </cell>
        </row>
        <row r="860">
          <cell r="C860" t="str">
            <v>1034-3</v>
          </cell>
          <cell r="D860" t="str">
            <v>Coude PVC 1/8 à joint collé DN40</v>
          </cell>
          <cell r="E860" t="str">
            <v>ut</v>
          </cell>
          <cell r="F860">
            <v>3464.9999999999995</v>
          </cell>
          <cell r="G860">
            <v>1.0499999999999998</v>
          </cell>
          <cell r="H860">
            <v>0</v>
          </cell>
          <cell r="I860">
            <v>0</v>
          </cell>
        </row>
        <row r="861">
          <cell r="C861" t="str">
            <v>1034-4</v>
          </cell>
          <cell r="D861" t="str">
            <v>Coude PVC 1/8 à joint collé DN50</v>
          </cell>
          <cell r="E861" t="str">
            <v>ut</v>
          </cell>
          <cell r="F861">
            <v>6435.0000000000009</v>
          </cell>
          <cell r="G861">
            <v>1.9500000000000002</v>
          </cell>
          <cell r="H861">
            <v>0</v>
          </cell>
          <cell r="I861">
            <v>0</v>
          </cell>
        </row>
        <row r="862">
          <cell r="C862">
            <v>0</v>
          </cell>
          <cell r="D862">
            <v>0</v>
          </cell>
          <cell r="E862">
            <v>0</v>
          </cell>
          <cell r="F862">
            <v>0</v>
          </cell>
          <cell r="G862">
            <v>0</v>
          </cell>
          <cell r="H862">
            <v>0</v>
          </cell>
          <cell r="I862">
            <v>0</v>
          </cell>
        </row>
        <row r="863">
          <cell r="C863">
            <v>1035</v>
          </cell>
          <cell r="D863" t="str">
            <v>Coude 1/16 en PVC à joint collé</v>
          </cell>
          <cell r="E863">
            <v>0</v>
          </cell>
          <cell r="F863">
            <v>0</v>
          </cell>
          <cell r="G863">
            <v>0</v>
          </cell>
          <cell r="H863">
            <v>0</v>
          </cell>
          <cell r="I863">
            <v>0</v>
          </cell>
        </row>
        <row r="864">
          <cell r="C864" t="str">
            <v>1035-1</v>
          </cell>
          <cell r="D864" t="str">
            <v>Coude PVC 1/16 à joint collé DN25</v>
          </cell>
          <cell r="E864" t="str">
            <v>ut</v>
          </cell>
          <cell r="F864">
            <v>1683</v>
          </cell>
          <cell r="G864">
            <v>0.51</v>
          </cell>
          <cell r="H864">
            <v>0</v>
          </cell>
          <cell r="I864">
            <v>0</v>
          </cell>
        </row>
        <row r="865">
          <cell r="C865" t="str">
            <v>1035-2</v>
          </cell>
          <cell r="D865" t="str">
            <v>Coude PVC 1/16 à joint collé DN32</v>
          </cell>
          <cell r="E865" t="str">
            <v>ut</v>
          </cell>
          <cell r="F865">
            <v>2917.2</v>
          </cell>
          <cell r="G865">
            <v>0.88400000000000001</v>
          </cell>
          <cell r="H865">
            <v>0</v>
          </cell>
          <cell r="I865">
            <v>0</v>
          </cell>
        </row>
        <row r="866">
          <cell r="C866" t="str">
            <v>1035-3</v>
          </cell>
          <cell r="D866" t="str">
            <v>Coude PVC 1/16 à joint collé DN40</v>
          </cell>
          <cell r="E866" t="str">
            <v>ut</v>
          </cell>
          <cell r="F866">
            <v>3927</v>
          </cell>
          <cell r="G866">
            <v>1.19</v>
          </cell>
          <cell r="H866">
            <v>0</v>
          </cell>
          <cell r="I866">
            <v>0</v>
          </cell>
        </row>
        <row r="867">
          <cell r="C867" t="str">
            <v>1035-4</v>
          </cell>
          <cell r="D867" t="str">
            <v>Coude PVC 1/16 à joint collé DN50</v>
          </cell>
          <cell r="E867" t="str">
            <v>ut</v>
          </cell>
          <cell r="F867">
            <v>7293</v>
          </cell>
          <cell r="G867">
            <v>2.21</v>
          </cell>
          <cell r="H867">
            <v>0</v>
          </cell>
          <cell r="I867">
            <v>0</v>
          </cell>
        </row>
        <row r="868">
          <cell r="C868">
            <v>0</v>
          </cell>
          <cell r="D868">
            <v>0</v>
          </cell>
          <cell r="E868">
            <v>0</v>
          </cell>
          <cell r="F868">
            <v>0</v>
          </cell>
          <cell r="G868">
            <v>0</v>
          </cell>
          <cell r="H868">
            <v>0</v>
          </cell>
          <cell r="I868">
            <v>0</v>
          </cell>
        </row>
        <row r="869">
          <cell r="C869">
            <v>1036</v>
          </cell>
          <cell r="D869" t="str">
            <v>Coude 1/32 en PVC à joint collé</v>
          </cell>
          <cell r="E869">
            <v>0</v>
          </cell>
          <cell r="F869">
            <v>0</v>
          </cell>
          <cell r="G869">
            <v>0</v>
          </cell>
          <cell r="H869">
            <v>0</v>
          </cell>
          <cell r="I869">
            <v>0</v>
          </cell>
        </row>
        <row r="870">
          <cell r="C870" t="str">
            <v>1036-1</v>
          </cell>
          <cell r="D870" t="str">
            <v>Coude PVC 1/32 à joint collé DN25</v>
          </cell>
          <cell r="E870" t="str">
            <v>ut</v>
          </cell>
          <cell r="F870">
            <v>1683</v>
          </cell>
          <cell r="G870">
            <v>0.51</v>
          </cell>
          <cell r="H870">
            <v>0</v>
          </cell>
          <cell r="I870">
            <v>0</v>
          </cell>
        </row>
        <row r="871">
          <cell r="C871" t="str">
            <v>1036-2</v>
          </cell>
          <cell r="D871" t="str">
            <v>Coude PVC 1/32 à joint collé DN32</v>
          </cell>
          <cell r="E871" t="str">
            <v>ut</v>
          </cell>
          <cell r="F871">
            <v>2917.2</v>
          </cell>
          <cell r="G871">
            <v>0.88400000000000001</v>
          </cell>
          <cell r="H871">
            <v>0</v>
          </cell>
          <cell r="I871">
            <v>0</v>
          </cell>
        </row>
        <row r="872">
          <cell r="C872" t="str">
            <v>1036-3</v>
          </cell>
          <cell r="D872" t="str">
            <v>Coude PVC 1/32 à joint collé DN40</v>
          </cell>
          <cell r="E872" t="str">
            <v>ut</v>
          </cell>
          <cell r="F872">
            <v>3927</v>
          </cell>
          <cell r="G872">
            <v>1.19</v>
          </cell>
          <cell r="H872">
            <v>0</v>
          </cell>
          <cell r="I872">
            <v>0</v>
          </cell>
        </row>
        <row r="873">
          <cell r="C873" t="str">
            <v>1036-4</v>
          </cell>
          <cell r="D873" t="str">
            <v>Coude PVC 1/32 à joint collé DN50</v>
          </cell>
          <cell r="E873" t="str">
            <v>ut</v>
          </cell>
          <cell r="F873">
            <v>7293</v>
          </cell>
          <cell r="G873">
            <v>2.21</v>
          </cell>
          <cell r="H873">
            <v>0</v>
          </cell>
          <cell r="I873">
            <v>0</v>
          </cell>
        </row>
        <row r="874">
          <cell r="C874">
            <v>0</v>
          </cell>
          <cell r="D874">
            <v>0</v>
          </cell>
          <cell r="E874">
            <v>0</v>
          </cell>
          <cell r="F874">
            <v>0</v>
          </cell>
          <cell r="G874">
            <v>0</v>
          </cell>
          <cell r="H874">
            <v>0</v>
          </cell>
          <cell r="I874">
            <v>0</v>
          </cell>
        </row>
        <row r="875">
          <cell r="C875">
            <v>1037</v>
          </cell>
          <cell r="D875" t="str">
            <v>Té PVC à joint collé</v>
          </cell>
          <cell r="E875">
            <v>0</v>
          </cell>
          <cell r="F875">
            <v>0</v>
          </cell>
          <cell r="G875">
            <v>0</v>
          </cell>
          <cell r="H875">
            <v>0</v>
          </cell>
          <cell r="I875">
            <v>0</v>
          </cell>
        </row>
        <row r="876">
          <cell r="C876" t="str">
            <v>1037-1</v>
          </cell>
          <cell r="D876" t="str">
            <v>Té PVC à joint collé DN25</v>
          </cell>
          <cell r="E876" t="str">
            <v>ut</v>
          </cell>
          <cell r="F876">
            <v>1980.0000000000002</v>
          </cell>
          <cell r="G876">
            <v>0.60000000000000009</v>
          </cell>
          <cell r="H876">
            <v>0</v>
          </cell>
          <cell r="I876">
            <v>0</v>
          </cell>
        </row>
        <row r="877">
          <cell r="C877" t="str">
            <v>1037-2</v>
          </cell>
          <cell r="D877" t="str">
            <v>Té PVC à joint collé DN32</v>
          </cell>
          <cell r="E877" t="str">
            <v>ut</v>
          </cell>
          <cell r="F877">
            <v>3464.9999999999995</v>
          </cell>
          <cell r="G877">
            <v>1.0499999999999998</v>
          </cell>
          <cell r="H877">
            <v>0</v>
          </cell>
          <cell r="I877">
            <v>0</v>
          </cell>
        </row>
        <row r="878">
          <cell r="C878" t="str">
            <v>1037-3</v>
          </cell>
          <cell r="D878" t="str">
            <v>Té PVC à joint collé DN40</v>
          </cell>
          <cell r="E878" t="str">
            <v>ut</v>
          </cell>
          <cell r="F878">
            <v>5692.5</v>
          </cell>
          <cell r="G878">
            <v>1.7249999999999999</v>
          </cell>
          <cell r="H878">
            <v>0</v>
          </cell>
          <cell r="I878">
            <v>0</v>
          </cell>
        </row>
        <row r="879">
          <cell r="C879" t="str">
            <v>1037-4</v>
          </cell>
          <cell r="D879" t="str">
            <v>Té PVC à joint collé DN50</v>
          </cell>
          <cell r="E879" t="str">
            <v>ut</v>
          </cell>
          <cell r="F879">
            <v>9801</v>
          </cell>
          <cell r="G879">
            <v>2.9699999999999998</v>
          </cell>
          <cell r="H879">
            <v>0</v>
          </cell>
          <cell r="I879">
            <v>0</v>
          </cell>
        </row>
        <row r="880">
          <cell r="C880">
            <v>0</v>
          </cell>
          <cell r="D880">
            <v>0</v>
          </cell>
          <cell r="E880">
            <v>0</v>
          </cell>
          <cell r="F880">
            <v>0</v>
          </cell>
          <cell r="G880">
            <v>0</v>
          </cell>
          <cell r="H880">
            <v>0</v>
          </cell>
          <cell r="I880">
            <v>0</v>
          </cell>
        </row>
        <row r="881">
          <cell r="C881">
            <v>1038</v>
          </cell>
          <cell r="D881" t="str">
            <v>Té PVC réducteur à joint collé</v>
          </cell>
          <cell r="E881">
            <v>0</v>
          </cell>
          <cell r="F881">
            <v>0</v>
          </cell>
          <cell r="G881">
            <v>0</v>
          </cell>
          <cell r="H881">
            <v>0</v>
          </cell>
          <cell r="I881">
            <v>0</v>
          </cell>
        </row>
        <row r="882">
          <cell r="C882" t="str">
            <v>1038-1</v>
          </cell>
          <cell r="D882" t="str">
            <v>Té PVC réducteur à joint collé DN32x(25)</v>
          </cell>
          <cell r="E882" t="str">
            <v>ut</v>
          </cell>
          <cell r="F882">
            <v>3960.0000000000005</v>
          </cell>
          <cell r="G882">
            <v>1.2000000000000002</v>
          </cell>
          <cell r="H882">
            <v>0</v>
          </cell>
          <cell r="I882">
            <v>0</v>
          </cell>
        </row>
        <row r="883">
          <cell r="C883" t="str">
            <v>1038-2</v>
          </cell>
          <cell r="D883" t="str">
            <v>Té PVC réducteur à joint collé DN40x(32-25)</v>
          </cell>
          <cell r="E883" t="str">
            <v>ut</v>
          </cell>
          <cell r="F883">
            <v>6435.0000000000009</v>
          </cell>
          <cell r="G883">
            <v>1.9500000000000002</v>
          </cell>
          <cell r="H883">
            <v>0</v>
          </cell>
          <cell r="I883">
            <v>0</v>
          </cell>
        </row>
        <row r="884">
          <cell r="C884" t="str">
            <v>1038-3</v>
          </cell>
          <cell r="D884" t="str">
            <v>Té PVC réducteur à joint collé DN50x(40-32-25)</v>
          </cell>
          <cell r="E884" t="str">
            <v>ut</v>
          </cell>
          <cell r="F884">
            <v>8910</v>
          </cell>
          <cell r="G884">
            <v>2.7</v>
          </cell>
          <cell r="H884">
            <v>0</v>
          </cell>
          <cell r="I884">
            <v>0</v>
          </cell>
        </row>
        <row r="885">
          <cell r="C885">
            <v>0</v>
          </cell>
          <cell r="D885">
            <v>0</v>
          </cell>
          <cell r="E885">
            <v>0</v>
          </cell>
          <cell r="F885">
            <v>0</v>
          </cell>
          <cell r="G885">
            <v>0</v>
          </cell>
          <cell r="H885">
            <v>0</v>
          </cell>
          <cell r="I885">
            <v>0</v>
          </cell>
        </row>
        <row r="886">
          <cell r="C886">
            <v>1039</v>
          </cell>
          <cell r="D886" t="str">
            <v>Bouchon PVC</v>
          </cell>
          <cell r="E886">
            <v>0</v>
          </cell>
          <cell r="F886">
            <v>0</v>
          </cell>
          <cell r="G886">
            <v>0</v>
          </cell>
          <cell r="H886">
            <v>0</v>
          </cell>
          <cell r="I886">
            <v>0</v>
          </cell>
        </row>
        <row r="887">
          <cell r="C887" t="str">
            <v>1039-1</v>
          </cell>
          <cell r="D887" t="str">
            <v>Bouchon PVC DN25</v>
          </cell>
          <cell r="E887" t="str">
            <v>ut</v>
          </cell>
          <cell r="F887">
            <v>1534.5</v>
          </cell>
          <cell r="G887">
            <v>0.46499999999999997</v>
          </cell>
          <cell r="H887">
            <v>0</v>
          </cell>
          <cell r="I887">
            <v>0</v>
          </cell>
        </row>
        <row r="888">
          <cell r="C888" t="str">
            <v>1039-2</v>
          </cell>
          <cell r="D888" t="str">
            <v>Bouchon PVC DN32</v>
          </cell>
          <cell r="E888" t="str">
            <v>ut</v>
          </cell>
          <cell r="F888">
            <v>2079</v>
          </cell>
          <cell r="G888">
            <v>0.63</v>
          </cell>
          <cell r="H888">
            <v>0</v>
          </cell>
          <cell r="I888">
            <v>0</v>
          </cell>
        </row>
        <row r="889">
          <cell r="C889" t="str">
            <v>1039-3</v>
          </cell>
          <cell r="D889" t="str">
            <v>Bouchon PVC DN40</v>
          </cell>
          <cell r="E889" t="str">
            <v>ut</v>
          </cell>
          <cell r="F889">
            <v>2524.5</v>
          </cell>
          <cell r="G889">
            <v>0.76500000000000001</v>
          </cell>
          <cell r="H889">
            <v>0</v>
          </cell>
          <cell r="I889">
            <v>0</v>
          </cell>
        </row>
        <row r="890">
          <cell r="C890" t="str">
            <v>1039-4</v>
          </cell>
          <cell r="D890" t="str">
            <v>Bouchon PVC DN50</v>
          </cell>
          <cell r="E890" t="str">
            <v>ut</v>
          </cell>
          <cell r="F890">
            <v>4257</v>
          </cell>
          <cell r="G890">
            <v>1.29</v>
          </cell>
          <cell r="H890">
            <v>0</v>
          </cell>
          <cell r="I890">
            <v>0</v>
          </cell>
        </row>
        <row r="891">
          <cell r="C891" t="str">
            <v>1039-5</v>
          </cell>
          <cell r="D891" t="str">
            <v>Bouchon PVC DN63</v>
          </cell>
          <cell r="E891" t="str">
            <v>ut</v>
          </cell>
          <cell r="F891">
            <v>6583.5</v>
          </cell>
          <cell r="G891">
            <v>1.9950000000000001</v>
          </cell>
          <cell r="H891">
            <v>0</v>
          </cell>
          <cell r="I891">
            <v>0</v>
          </cell>
        </row>
        <row r="892">
          <cell r="C892" t="str">
            <v>1039-6</v>
          </cell>
          <cell r="D892" t="str">
            <v>Bouchon PVC DN75</v>
          </cell>
          <cell r="E892" t="str">
            <v>ut</v>
          </cell>
          <cell r="F892">
            <v>8613</v>
          </cell>
          <cell r="G892">
            <v>2.61</v>
          </cell>
          <cell r="H892">
            <v>0</v>
          </cell>
          <cell r="I892">
            <v>0</v>
          </cell>
        </row>
        <row r="893">
          <cell r="C893" t="str">
            <v>1039-7</v>
          </cell>
          <cell r="D893" t="str">
            <v>Bouchon PVC DN90</v>
          </cell>
          <cell r="E893" t="str">
            <v>ut</v>
          </cell>
          <cell r="F893">
            <v>12424.499999999998</v>
          </cell>
          <cell r="G893">
            <v>3.7649999999999997</v>
          </cell>
          <cell r="H893">
            <v>0</v>
          </cell>
          <cell r="I893">
            <v>0</v>
          </cell>
        </row>
        <row r="894">
          <cell r="C894" t="str">
            <v>1039-8</v>
          </cell>
          <cell r="D894" t="str">
            <v>Bouchon PVC DN110</v>
          </cell>
          <cell r="E894" t="str">
            <v>ut</v>
          </cell>
          <cell r="F894">
            <v>20740.5</v>
          </cell>
          <cell r="G894">
            <v>6.2850000000000001</v>
          </cell>
          <cell r="H894">
            <v>0</v>
          </cell>
          <cell r="I894">
            <v>0</v>
          </cell>
        </row>
        <row r="895">
          <cell r="C895" t="str">
            <v>1039-9</v>
          </cell>
          <cell r="D895" t="str">
            <v>Bouchon PVC DN140</v>
          </cell>
          <cell r="E895" t="str">
            <v>ut</v>
          </cell>
          <cell r="F895">
            <v>43560</v>
          </cell>
          <cell r="G895">
            <v>13.200000000000001</v>
          </cell>
          <cell r="H895">
            <v>0</v>
          </cell>
          <cell r="I895">
            <v>0</v>
          </cell>
        </row>
        <row r="896">
          <cell r="C896" t="str">
            <v>1039-10</v>
          </cell>
          <cell r="D896" t="str">
            <v>Bouchon PVC DN160</v>
          </cell>
          <cell r="E896" t="str">
            <v>ut</v>
          </cell>
          <cell r="F896">
            <v>50490</v>
          </cell>
          <cell r="G896">
            <v>15.299999999999999</v>
          </cell>
          <cell r="H896">
            <v>0</v>
          </cell>
          <cell r="I896">
            <v>0</v>
          </cell>
        </row>
        <row r="897">
          <cell r="C897" t="str">
            <v>1039-11</v>
          </cell>
          <cell r="D897" t="str">
            <v>Bouchon PVC DN200</v>
          </cell>
          <cell r="E897" t="str">
            <v>ut</v>
          </cell>
          <cell r="F897">
            <v>112860.00000000001</v>
          </cell>
          <cell r="G897">
            <v>34.200000000000003</v>
          </cell>
          <cell r="H897">
            <v>0</v>
          </cell>
          <cell r="I897">
            <v>0</v>
          </cell>
        </row>
        <row r="898">
          <cell r="C898" t="str">
            <v>1039-12</v>
          </cell>
          <cell r="D898" t="str">
            <v>Bouchon PVC DN250</v>
          </cell>
          <cell r="E898" t="str">
            <v>ut</v>
          </cell>
          <cell r="F898">
            <v>147510</v>
          </cell>
          <cell r="G898">
            <v>44.7</v>
          </cell>
          <cell r="H898">
            <v>0</v>
          </cell>
          <cell r="I898">
            <v>0</v>
          </cell>
        </row>
        <row r="899">
          <cell r="C899">
            <v>0</v>
          </cell>
          <cell r="D899">
            <v>0</v>
          </cell>
          <cell r="E899">
            <v>0</v>
          </cell>
          <cell r="F899">
            <v>0</v>
          </cell>
          <cell r="G899">
            <v>0</v>
          </cell>
          <cell r="H899">
            <v>0</v>
          </cell>
          <cell r="I899">
            <v>0</v>
          </cell>
        </row>
        <row r="900">
          <cell r="C900">
            <v>1040</v>
          </cell>
          <cell r="D900" t="str">
            <v>Réduction PVC PN16 à 2 emboitements</v>
          </cell>
          <cell r="E900">
            <v>0</v>
          </cell>
          <cell r="F900">
            <v>0</v>
          </cell>
          <cell r="G900">
            <v>0</v>
          </cell>
          <cell r="H900">
            <v>0</v>
          </cell>
          <cell r="I900">
            <v>0</v>
          </cell>
        </row>
        <row r="901">
          <cell r="C901" t="str">
            <v>1040-1</v>
          </cell>
          <cell r="D901" t="str">
            <v>Réduction PVC PN16 à 2 emboitements DN110x75</v>
          </cell>
          <cell r="E901" t="str">
            <v>ut</v>
          </cell>
          <cell r="F901">
            <v>29865.000000000004</v>
          </cell>
          <cell r="G901">
            <v>9.0500000000000007</v>
          </cell>
          <cell r="H901">
            <v>0</v>
          </cell>
          <cell r="I901">
            <v>0</v>
          </cell>
        </row>
        <row r="902">
          <cell r="C902" t="str">
            <v>1040-2</v>
          </cell>
          <cell r="D902" t="str">
            <v>Réduction PVC PN16 à 2 emboitements DN110x(90-75)</v>
          </cell>
          <cell r="E902" t="str">
            <v>ut</v>
          </cell>
          <cell r="F902">
            <v>29865.000000000004</v>
          </cell>
          <cell r="G902">
            <v>9.0500000000000007</v>
          </cell>
          <cell r="H902">
            <v>0</v>
          </cell>
          <cell r="I902">
            <v>0</v>
          </cell>
        </row>
        <row r="903">
          <cell r="C903" t="str">
            <v>1040-3</v>
          </cell>
          <cell r="D903" t="str">
            <v>Réduction PVC PN16 à 2 emboitements DN125x(110-90-75)</v>
          </cell>
          <cell r="E903" t="str">
            <v>ut</v>
          </cell>
          <cell r="F903">
            <v>39270</v>
          </cell>
          <cell r="G903">
            <v>11.9</v>
          </cell>
          <cell r="H903">
            <v>0</v>
          </cell>
          <cell r="I903">
            <v>0</v>
          </cell>
        </row>
        <row r="904">
          <cell r="C904" t="str">
            <v>1040-4</v>
          </cell>
          <cell r="D904" t="str">
            <v>Réduction PVC PN16 à 2 emboitements DN140x(125-110-90)</v>
          </cell>
          <cell r="E904" t="str">
            <v>ut</v>
          </cell>
          <cell r="F904">
            <v>52470</v>
          </cell>
          <cell r="G904">
            <v>15.9</v>
          </cell>
          <cell r="H904">
            <v>0</v>
          </cell>
          <cell r="I904">
            <v>0</v>
          </cell>
        </row>
        <row r="905">
          <cell r="C905">
            <v>0</v>
          </cell>
          <cell r="D905">
            <v>0</v>
          </cell>
          <cell r="E905">
            <v>0</v>
          </cell>
          <cell r="F905">
            <v>0</v>
          </cell>
          <cell r="G905">
            <v>0</v>
          </cell>
          <cell r="H905">
            <v>0</v>
          </cell>
          <cell r="I905">
            <v>0</v>
          </cell>
        </row>
        <row r="906">
          <cell r="C906">
            <v>1041</v>
          </cell>
          <cell r="D906" t="str">
            <v>Réduction PVC à joint collé</v>
          </cell>
          <cell r="E906">
            <v>0</v>
          </cell>
          <cell r="F906">
            <v>0</v>
          </cell>
          <cell r="G906">
            <v>0</v>
          </cell>
          <cell r="H906">
            <v>0</v>
          </cell>
          <cell r="I906">
            <v>0</v>
          </cell>
        </row>
        <row r="907">
          <cell r="C907" t="str">
            <v>1041-1</v>
          </cell>
          <cell r="D907" t="str">
            <v>Réduction PVC PN16 à joint collé DN32x25</v>
          </cell>
          <cell r="E907" t="str">
            <v>ut</v>
          </cell>
          <cell r="F907">
            <v>2227.5</v>
          </cell>
          <cell r="G907">
            <v>0.67500000000000004</v>
          </cell>
          <cell r="H907">
            <v>0</v>
          </cell>
          <cell r="I907">
            <v>0</v>
          </cell>
        </row>
        <row r="908">
          <cell r="C908" t="str">
            <v>1041-2</v>
          </cell>
          <cell r="D908" t="str">
            <v>Réduction PVC PN16 à joint collé DN40x(32-25)</v>
          </cell>
          <cell r="E908" t="str">
            <v>ut</v>
          </cell>
          <cell r="F908">
            <v>4405.5</v>
          </cell>
          <cell r="G908">
            <v>1.335</v>
          </cell>
          <cell r="H908">
            <v>0</v>
          </cell>
          <cell r="I908">
            <v>0</v>
          </cell>
        </row>
        <row r="909">
          <cell r="C909" t="str">
            <v>1041-3</v>
          </cell>
          <cell r="D909" t="str">
            <v>Réduction PVC PN16 à joint collé DN50x(40-32-25)</v>
          </cell>
          <cell r="E909" t="str">
            <v>ut</v>
          </cell>
          <cell r="F909">
            <v>7325.9999999999991</v>
          </cell>
          <cell r="G909">
            <v>2.2199999999999998</v>
          </cell>
          <cell r="H909">
            <v>0</v>
          </cell>
          <cell r="I909">
            <v>0</v>
          </cell>
        </row>
        <row r="910">
          <cell r="C910">
            <v>0</v>
          </cell>
          <cell r="D910">
            <v>0</v>
          </cell>
          <cell r="E910">
            <v>0</v>
          </cell>
          <cell r="F910">
            <v>0</v>
          </cell>
          <cell r="G910">
            <v>0</v>
          </cell>
          <cell r="H910">
            <v>0</v>
          </cell>
          <cell r="I910">
            <v>0</v>
          </cell>
        </row>
        <row r="911">
          <cell r="C911">
            <v>1042</v>
          </cell>
          <cell r="D911" t="str">
            <v>Coude 1/4 en PEHD PN16 par raccord à compression</v>
          </cell>
          <cell r="E911">
            <v>0</v>
          </cell>
          <cell r="F911">
            <v>0</v>
          </cell>
          <cell r="G911">
            <v>0</v>
          </cell>
          <cell r="H911">
            <v>0</v>
          </cell>
          <cell r="I911">
            <v>0</v>
          </cell>
        </row>
        <row r="912">
          <cell r="C912" t="str">
            <v>1042-1</v>
          </cell>
          <cell r="D912" t="str">
            <v>Coude 1/4 en PEHD PN16 par raccord à compression DN25</v>
          </cell>
          <cell r="E912" t="str">
            <v>ut</v>
          </cell>
          <cell r="F912">
            <v>8217</v>
          </cell>
          <cell r="G912">
            <v>2.4899999999999998</v>
          </cell>
          <cell r="H912">
            <v>0</v>
          </cell>
          <cell r="I912">
            <v>0</v>
          </cell>
        </row>
        <row r="913">
          <cell r="C913" t="str">
            <v>1042-2</v>
          </cell>
          <cell r="D913" t="str">
            <v>Coude 1/4 en PEHD PN16 par raccord à compression DN32</v>
          </cell>
          <cell r="E913" t="str">
            <v>ut</v>
          </cell>
          <cell r="F913">
            <v>10593</v>
          </cell>
          <cell r="G913">
            <v>3.21</v>
          </cell>
          <cell r="H913">
            <v>0</v>
          </cell>
          <cell r="I913">
            <v>0</v>
          </cell>
        </row>
        <row r="914">
          <cell r="C914" t="str">
            <v>1042-3</v>
          </cell>
          <cell r="D914" t="str">
            <v>Coude 1/4 en PEHD PN16 par raccord à compression DN40</v>
          </cell>
          <cell r="E914" t="str">
            <v>ut</v>
          </cell>
          <cell r="F914">
            <v>16830</v>
          </cell>
          <cell r="G914">
            <v>5.0999999999999996</v>
          </cell>
          <cell r="H914">
            <v>0</v>
          </cell>
          <cell r="I914">
            <v>0</v>
          </cell>
        </row>
        <row r="915">
          <cell r="C915" t="str">
            <v>1042-4</v>
          </cell>
          <cell r="D915" t="str">
            <v>Coude 1/4 en PEHD PN16 par raccord à compression DN50</v>
          </cell>
          <cell r="E915" t="str">
            <v>ut</v>
          </cell>
          <cell r="F915">
            <v>24255</v>
          </cell>
          <cell r="G915">
            <v>7.3500000000000005</v>
          </cell>
          <cell r="H915">
            <v>0</v>
          </cell>
          <cell r="I915">
            <v>0</v>
          </cell>
        </row>
        <row r="916">
          <cell r="C916" t="str">
            <v>1042-5</v>
          </cell>
          <cell r="D916" t="str">
            <v>Coude 1/4 en PEHD PN16 par raccord à compression DN63</v>
          </cell>
          <cell r="E916" t="str">
            <v>ut</v>
          </cell>
          <cell r="F916">
            <v>40590</v>
          </cell>
          <cell r="G916">
            <v>12.299999999999999</v>
          </cell>
          <cell r="H916">
            <v>0</v>
          </cell>
          <cell r="I916">
            <v>0</v>
          </cell>
        </row>
        <row r="917">
          <cell r="C917" t="str">
            <v>1042-6</v>
          </cell>
          <cell r="D917" t="str">
            <v>Coude 1/4 en PEHD PN16 par raccord à compression DN75</v>
          </cell>
          <cell r="E917" t="str">
            <v>ut</v>
          </cell>
          <cell r="F917">
            <v>69795</v>
          </cell>
          <cell r="G917">
            <v>21.15</v>
          </cell>
          <cell r="H917">
            <v>0</v>
          </cell>
          <cell r="I917">
            <v>0</v>
          </cell>
        </row>
        <row r="918">
          <cell r="C918" t="str">
            <v>1042-7</v>
          </cell>
          <cell r="D918" t="str">
            <v>Coude 1/4 en PEHD PN16 par raccord à compression DN90</v>
          </cell>
          <cell r="E918" t="str">
            <v>ut</v>
          </cell>
          <cell r="F918">
            <v>89100</v>
          </cell>
          <cell r="G918">
            <v>27</v>
          </cell>
          <cell r="H918">
            <v>0</v>
          </cell>
          <cell r="I918">
            <v>0</v>
          </cell>
        </row>
        <row r="919">
          <cell r="C919">
            <v>0</v>
          </cell>
          <cell r="D919">
            <v>0</v>
          </cell>
          <cell r="E919">
            <v>0</v>
          </cell>
          <cell r="F919">
            <v>0</v>
          </cell>
          <cell r="G919">
            <v>0</v>
          </cell>
          <cell r="H919">
            <v>0</v>
          </cell>
          <cell r="I919">
            <v>0</v>
          </cell>
        </row>
        <row r="920">
          <cell r="C920">
            <v>1043</v>
          </cell>
          <cell r="D920" t="str">
            <v>Coude 1/8 en PEHD PN16 par raccord à compression</v>
          </cell>
          <cell r="E920">
            <v>0</v>
          </cell>
          <cell r="F920">
            <v>0</v>
          </cell>
          <cell r="G920">
            <v>0</v>
          </cell>
          <cell r="H920">
            <v>0</v>
          </cell>
          <cell r="I920">
            <v>0</v>
          </cell>
        </row>
        <row r="921">
          <cell r="C921" t="str">
            <v>1043-1</v>
          </cell>
          <cell r="D921" t="str">
            <v>Coude 1/8 PEHD PN16 par raccord à compression DN25</v>
          </cell>
          <cell r="E921" t="str">
            <v>ut</v>
          </cell>
          <cell r="F921">
            <v>10682.1</v>
          </cell>
          <cell r="G921">
            <v>3.2370000000000001</v>
          </cell>
          <cell r="H921">
            <v>0</v>
          </cell>
          <cell r="I921">
            <v>0</v>
          </cell>
        </row>
        <row r="922">
          <cell r="C922" t="str">
            <v>1043-2</v>
          </cell>
          <cell r="D922" t="str">
            <v>Coude 1/8 PEHD PN16 par raccord à compression DN32</v>
          </cell>
          <cell r="E922" t="str">
            <v>ut</v>
          </cell>
          <cell r="F922">
            <v>13770.9</v>
          </cell>
          <cell r="G922">
            <v>4.173</v>
          </cell>
          <cell r="H922">
            <v>0</v>
          </cell>
          <cell r="I922">
            <v>0</v>
          </cell>
        </row>
        <row r="923">
          <cell r="C923" t="str">
            <v>1043-3</v>
          </cell>
          <cell r="D923" t="str">
            <v>Coude 1/8 PEHD PN16 par raccord à compression DN40</v>
          </cell>
          <cell r="E923" t="str">
            <v>ut</v>
          </cell>
          <cell r="F923">
            <v>21879</v>
          </cell>
          <cell r="G923">
            <v>6.63</v>
          </cell>
          <cell r="H923">
            <v>0</v>
          </cell>
          <cell r="I923">
            <v>0</v>
          </cell>
        </row>
        <row r="924">
          <cell r="C924" t="str">
            <v>1043-4</v>
          </cell>
          <cell r="D924" t="str">
            <v>Coude 1/8 PEHD PN16 par raccord à compression DN50</v>
          </cell>
          <cell r="E924" t="str">
            <v>ut</v>
          </cell>
          <cell r="F924">
            <v>31531.5</v>
          </cell>
          <cell r="G924">
            <v>9.5549999999999997</v>
          </cell>
          <cell r="H924">
            <v>0</v>
          </cell>
          <cell r="I924">
            <v>0</v>
          </cell>
        </row>
        <row r="925">
          <cell r="C925" t="str">
            <v>1043-5</v>
          </cell>
          <cell r="D925" t="str">
            <v>Coude 1/8 PEHD PN16 par raccord à compression DN63</v>
          </cell>
          <cell r="E925" t="str">
            <v>ut</v>
          </cell>
          <cell r="F925">
            <v>52767</v>
          </cell>
          <cell r="G925">
            <v>15.99</v>
          </cell>
          <cell r="H925">
            <v>0</v>
          </cell>
          <cell r="I925">
            <v>0</v>
          </cell>
        </row>
        <row r="926">
          <cell r="C926" t="str">
            <v>1043-6</v>
          </cell>
          <cell r="D926" t="str">
            <v>Coude 1/8 PEHD PN16 par raccord à compression DN75</v>
          </cell>
          <cell r="E926" t="str">
            <v>ut</v>
          </cell>
          <cell r="F926">
            <v>90733.5</v>
          </cell>
          <cell r="G926">
            <v>27.495000000000001</v>
          </cell>
          <cell r="H926">
            <v>0</v>
          </cell>
          <cell r="I926">
            <v>0</v>
          </cell>
        </row>
        <row r="927">
          <cell r="C927" t="str">
            <v>1043-7</v>
          </cell>
          <cell r="D927" t="str">
            <v>Coude 1/8 PEHD PN16 par raccord à compression DN90</v>
          </cell>
          <cell r="E927" t="str">
            <v>ut</v>
          </cell>
          <cell r="F927">
            <v>115830</v>
          </cell>
          <cell r="G927">
            <v>35.1</v>
          </cell>
          <cell r="H927">
            <v>0</v>
          </cell>
          <cell r="I927">
            <v>0</v>
          </cell>
        </row>
        <row r="928">
          <cell r="C928">
            <v>0</v>
          </cell>
          <cell r="D928">
            <v>0</v>
          </cell>
          <cell r="E928">
            <v>0</v>
          </cell>
          <cell r="F928">
            <v>0</v>
          </cell>
          <cell r="G928">
            <v>0</v>
          </cell>
          <cell r="H928">
            <v>0</v>
          </cell>
          <cell r="I928">
            <v>0</v>
          </cell>
        </row>
        <row r="929">
          <cell r="C929">
            <v>1044</v>
          </cell>
          <cell r="D929" t="str">
            <v>Coude 1/16 en PEHD PN16 par raccord à compression</v>
          </cell>
          <cell r="E929">
            <v>0</v>
          </cell>
          <cell r="F929">
            <v>0</v>
          </cell>
          <cell r="G929">
            <v>0</v>
          </cell>
          <cell r="H929">
            <v>0</v>
          </cell>
          <cell r="I929">
            <v>0</v>
          </cell>
        </row>
        <row r="930">
          <cell r="C930" t="str">
            <v>1044-1</v>
          </cell>
          <cell r="D930" t="str">
            <v>Coude 1/16 PEHD PN16 par raccord à compression DN25</v>
          </cell>
          <cell r="E930" t="str">
            <v>ut</v>
          </cell>
          <cell r="F930">
            <v>12818.52</v>
          </cell>
          <cell r="G930">
            <v>3.8844000000000003</v>
          </cell>
          <cell r="H930">
            <v>0</v>
          </cell>
          <cell r="I930">
            <v>0</v>
          </cell>
        </row>
        <row r="931">
          <cell r="C931" t="str">
            <v>1044-2</v>
          </cell>
          <cell r="D931" t="str">
            <v>Coude 1/16 PEHD PN16 par raccord à compression DN32</v>
          </cell>
          <cell r="E931" t="str">
            <v>ut</v>
          </cell>
          <cell r="F931">
            <v>16525.079999999998</v>
          </cell>
          <cell r="G931">
            <v>5.0075999999999992</v>
          </cell>
          <cell r="H931">
            <v>0</v>
          </cell>
          <cell r="I931">
            <v>0</v>
          </cell>
        </row>
        <row r="932">
          <cell r="C932" t="str">
            <v>1044-3</v>
          </cell>
          <cell r="D932" t="str">
            <v>Coude 1/16 PEHD PN16 par raccord à compression DN40</v>
          </cell>
          <cell r="E932" t="str">
            <v>ut</v>
          </cell>
          <cell r="F932">
            <v>26254.799999999999</v>
          </cell>
          <cell r="G932">
            <v>7.9559999999999995</v>
          </cell>
          <cell r="H932">
            <v>0</v>
          </cell>
          <cell r="I932">
            <v>0</v>
          </cell>
        </row>
        <row r="933">
          <cell r="C933" t="str">
            <v>1044-4</v>
          </cell>
          <cell r="D933" t="str">
            <v>Coude 1/16 PEHD PN16 par raccord à compression DN50</v>
          </cell>
          <cell r="E933" t="str">
            <v>ut</v>
          </cell>
          <cell r="F933">
            <v>37837.799999999996</v>
          </cell>
          <cell r="G933">
            <v>11.465999999999999</v>
          </cell>
          <cell r="H933">
            <v>0</v>
          </cell>
          <cell r="I933">
            <v>0</v>
          </cell>
        </row>
        <row r="934">
          <cell r="C934" t="str">
            <v>1044-5</v>
          </cell>
          <cell r="D934" t="str">
            <v>Coude 1/16 PEHD PN16 par raccord à compression DN63</v>
          </cell>
          <cell r="E934" t="str">
            <v>ut</v>
          </cell>
          <cell r="F934">
            <v>63320.399999999994</v>
          </cell>
          <cell r="G934">
            <v>19.187999999999999</v>
          </cell>
          <cell r="H934">
            <v>0</v>
          </cell>
          <cell r="I934">
            <v>0</v>
          </cell>
        </row>
        <row r="935">
          <cell r="C935" t="str">
            <v>1044-6</v>
          </cell>
          <cell r="D935" t="str">
            <v>Coude 1/16 PEHD PN16 par raccord à compression DN75</v>
          </cell>
          <cell r="E935" t="str">
            <v>ut</v>
          </cell>
          <cell r="F935">
            <v>108880.2</v>
          </cell>
          <cell r="G935">
            <v>32.994</v>
          </cell>
          <cell r="H935">
            <v>0</v>
          </cell>
          <cell r="I935">
            <v>0</v>
          </cell>
        </row>
        <row r="936">
          <cell r="C936" t="str">
            <v>1044-7</v>
          </cell>
          <cell r="D936" t="str">
            <v>Coude 1/16 PEHD PN16 par raccord à compression DN90</v>
          </cell>
          <cell r="E936" t="str">
            <v>ut</v>
          </cell>
          <cell r="F936">
            <v>138996</v>
          </cell>
          <cell r="G936">
            <v>42.12</v>
          </cell>
          <cell r="H936">
            <v>0</v>
          </cell>
          <cell r="I936">
            <v>0</v>
          </cell>
        </row>
        <row r="937">
          <cell r="C937">
            <v>0</v>
          </cell>
          <cell r="D937">
            <v>0</v>
          </cell>
          <cell r="E937">
            <v>0</v>
          </cell>
          <cell r="F937">
            <v>0</v>
          </cell>
          <cell r="G937">
            <v>0</v>
          </cell>
          <cell r="H937">
            <v>0</v>
          </cell>
          <cell r="I937">
            <v>0</v>
          </cell>
        </row>
        <row r="938">
          <cell r="C938">
            <v>1045</v>
          </cell>
          <cell r="D938" t="str">
            <v>Coude 1/32 en PEHD PN16 par raccord à compression</v>
          </cell>
          <cell r="E938">
            <v>0</v>
          </cell>
          <cell r="F938">
            <v>0</v>
          </cell>
          <cell r="G938">
            <v>0</v>
          </cell>
          <cell r="H938">
            <v>0</v>
          </cell>
          <cell r="I938">
            <v>0</v>
          </cell>
        </row>
        <row r="939">
          <cell r="C939" t="str">
            <v>1045-1</v>
          </cell>
          <cell r="D939" t="str">
            <v>Coude 1/32 PEHD PN16 par raccord à compression DN25</v>
          </cell>
          <cell r="E939" t="str">
            <v>ut</v>
          </cell>
          <cell r="F939">
            <v>14741.297999999999</v>
          </cell>
          <cell r="G939">
            <v>4.46706</v>
          </cell>
          <cell r="H939">
            <v>0</v>
          </cell>
          <cell r="I939">
            <v>0</v>
          </cell>
        </row>
        <row r="940">
          <cell r="C940" t="str">
            <v>1045-2</v>
          </cell>
          <cell r="D940" t="str">
            <v>Coude 1/32 PEHD PN16 par raccord à compression DN32</v>
          </cell>
          <cell r="E940" t="str">
            <v>ut</v>
          </cell>
          <cell r="F940">
            <v>19003.841999999997</v>
          </cell>
          <cell r="G940">
            <v>5.7587399999999986</v>
          </cell>
          <cell r="H940">
            <v>0</v>
          </cell>
          <cell r="I940">
            <v>0</v>
          </cell>
        </row>
        <row r="941">
          <cell r="C941" t="str">
            <v>1045-3</v>
          </cell>
          <cell r="D941" t="str">
            <v>Coude 1/32 PEHD PN16 par raccord à compression DN40</v>
          </cell>
          <cell r="E941" t="str">
            <v>ut</v>
          </cell>
          <cell r="F941">
            <v>30193.019999999997</v>
          </cell>
          <cell r="G941">
            <v>9.1493999999999982</v>
          </cell>
          <cell r="H941">
            <v>0</v>
          </cell>
          <cell r="I941">
            <v>0</v>
          </cell>
        </row>
        <row r="942">
          <cell r="C942" t="str">
            <v>1045-4</v>
          </cell>
          <cell r="D942" t="str">
            <v>Coude 1/32 PEHD PN16 par raccord à compression DN50</v>
          </cell>
          <cell r="E942" t="str">
            <v>ut</v>
          </cell>
          <cell r="F942">
            <v>43513.469999999994</v>
          </cell>
          <cell r="G942">
            <v>13.185899999999998</v>
          </cell>
          <cell r="H942">
            <v>0</v>
          </cell>
          <cell r="I942">
            <v>0</v>
          </cell>
        </row>
        <row r="943">
          <cell r="C943" t="str">
            <v>1045-5</v>
          </cell>
          <cell r="D943" t="str">
            <v>Coude 1/32 PEHD PN16 par raccord à compression DN63</v>
          </cell>
          <cell r="E943" t="str">
            <v>ut</v>
          </cell>
          <cell r="F943">
            <v>72818.459999999992</v>
          </cell>
          <cell r="G943">
            <v>22.066199999999998</v>
          </cell>
          <cell r="H943">
            <v>0</v>
          </cell>
          <cell r="I943">
            <v>0</v>
          </cell>
        </row>
        <row r="944">
          <cell r="C944" t="str">
            <v>1045-6</v>
          </cell>
          <cell r="D944" t="str">
            <v>Coude 1/32 PEHD PN16 par raccord à compression DN75</v>
          </cell>
          <cell r="E944" t="str">
            <v>ut</v>
          </cell>
          <cell r="F944">
            <v>125212.22999999998</v>
          </cell>
          <cell r="G944">
            <v>37.943099999999994</v>
          </cell>
          <cell r="H944">
            <v>0</v>
          </cell>
          <cell r="I944">
            <v>0</v>
          </cell>
        </row>
        <row r="945">
          <cell r="C945" t="str">
            <v>1045-7</v>
          </cell>
          <cell r="D945" t="str">
            <v>Coude 1/32 PEHD PN16 par raccord à compression DN90</v>
          </cell>
          <cell r="E945" t="str">
            <v>ut</v>
          </cell>
          <cell r="F945">
            <v>159845.4</v>
          </cell>
          <cell r="G945">
            <v>48.437999999999995</v>
          </cell>
          <cell r="H945">
            <v>0</v>
          </cell>
          <cell r="I945">
            <v>0</v>
          </cell>
        </row>
        <row r="946">
          <cell r="C946">
            <v>0</v>
          </cell>
          <cell r="D946">
            <v>0</v>
          </cell>
          <cell r="E946">
            <v>0</v>
          </cell>
          <cell r="F946">
            <v>0</v>
          </cell>
          <cell r="G946">
            <v>0</v>
          </cell>
          <cell r="H946">
            <v>0</v>
          </cell>
          <cell r="I946">
            <v>0</v>
          </cell>
        </row>
        <row r="947">
          <cell r="C947">
            <v>1046</v>
          </cell>
          <cell r="D947" t="str">
            <v>Té égal PEHD PN16 par raccordement à compression</v>
          </cell>
          <cell r="E947">
            <v>0</v>
          </cell>
          <cell r="F947">
            <v>0</v>
          </cell>
          <cell r="G947">
            <v>0</v>
          </cell>
          <cell r="H947">
            <v>0</v>
          </cell>
          <cell r="I947">
            <v>0</v>
          </cell>
        </row>
        <row r="948">
          <cell r="C948" t="str">
            <v>1046-1</v>
          </cell>
          <cell r="D948" t="str">
            <v>Té égal PEHD PN16 par raccordement à compression DN25</v>
          </cell>
          <cell r="E948" t="str">
            <v>ut</v>
          </cell>
          <cell r="F948">
            <v>12375</v>
          </cell>
          <cell r="G948">
            <v>3.75</v>
          </cell>
          <cell r="H948">
            <v>0</v>
          </cell>
          <cell r="I948">
            <v>0</v>
          </cell>
        </row>
        <row r="949">
          <cell r="C949" t="str">
            <v>1046-2</v>
          </cell>
          <cell r="D949" t="str">
            <v>Té égal PEHD PN16 par raccordement à compression DN32</v>
          </cell>
          <cell r="E949" t="str">
            <v>ut</v>
          </cell>
          <cell r="F949">
            <v>14354.999999999998</v>
          </cell>
          <cell r="G949">
            <v>4.3499999999999996</v>
          </cell>
          <cell r="H949">
            <v>0</v>
          </cell>
          <cell r="I949">
            <v>0</v>
          </cell>
        </row>
        <row r="950">
          <cell r="C950" t="str">
            <v>1046-3</v>
          </cell>
          <cell r="D950" t="str">
            <v>Té égal PEHD PN16 par raccordement à compression DN40</v>
          </cell>
          <cell r="E950" t="str">
            <v>ut</v>
          </cell>
          <cell r="F950">
            <v>24750</v>
          </cell>
          <cell r="G950">
            <v>7.5</v>
          </cell>
          <cell r="H950">
            <v>0</v>
          </cell>
          <cell r="I950">
            <v>0</v>
          </cell>
        </row>
        <row r="951">
          <cell r="C951" t="str">
            <v>1046-4</v>
          </cell>
          <cell r="D951" t="str">
            <v>Té égal PEHD PN16 par raccordement à compression DN50</v>
          </cell>
          <cell r="E951" t="str">
            <v>ut</v>
          </cell>
          <cell r="F951">
            <v>32669.999999999996</v>
          </cell>
          <cell r="G951">
            <v>9.8999999999999986</v>
          </cell>
          <cell r="H951">
            <v>0</v>
          </cell>
          <cell r="I951">
            <v>0</v>
          </cell>
        </row>
        <row r="952">
          <cell r="C952" t="str">
            <v>1046-5</v>
          </cell>
          <cell r="D952" t="str">
            <v>Té égal PEHD PN16 par raccordement à compression DN63</v>
          </cell>
          <cell r="E952" t="str">
            <v>ut</v>
          </cell>
          <cell r="F952">
            <v>44055.000000000007</v>
          </cell>
          <cell r="G952">
            <v>13.350000000000001</v>
          </cell>
          <cell r="H952">
            <v>0</v>
          </cell>
          <cell r="I952">
            <v>0</v>
          </cell>
        </row>
        <row r="953">
          <cell r="C953" t="str">
            <v>1046-6</v>
          </cell>
          <cell r="D953" t="str">
            <v>Té égal PEHD PN16 par raccordement à compression DN75</v>
          </cell>
          <cell r="E953" t="str">
            <v>ut</v>
          </cell>
          <cell r="F953">
            <v>97514.999999999985</v>
          </cell>
          <cell r="G953">
            <v>29.549999999999997</v>
          </cell>
          <cell r="H953">
            <v>0</v>
          </cell>
          <cell r="I953">
            <v>0</v>
          </cell>
        </row>
        <row r="954">
          <cell r="C954" t="str">
            <v>1046-7</v>
          </cell>
          <cell r="D954" t="str">
            <v>Té égal PEHD PN16 par raccordement à compression DN90</v>
          </cell>
          <cell r="E954" t="str">
            <v>ut</v>
          </cell>
          <cell r="F954">
            <v>143797.5</v>
          </cell>
          <cell r="G954">
            <v>43.575000000000003</v>
          </cell>
          <cell r="H954">
            <v>0</v>
          </cell>
          <cell r="I954">
            <v>0</v>
          </cell>
        </row>
        <row r="955">
          <cell r="C955">
            <v>0</v>
          </cell>
          <cell r="D955">
            <v>0</v>
          </cell>
          <cell r="E955">
            <v>0</v>
          </cell>
          <cell r="F955">
            <v>0</v>
          </cell>
          <cell r="G955">
            <v>0</v>
          </cell>
          <cell r="H955">
            <v>0</v>
          </cell>
          <cell r="I955">
            <v>0</v>
          </cell>
        </row>
        <row r="956">
          <cell r="C956">
            <v>1047</v>
          </cell>
          <cell r="D956" t="str">
            <v>Té réduit PEHD PN16 par raccordement à compression</v>
          </cell>
          <cell r="E956">
            <v>0</v>
          </cell>
          <cell r="F956">
            <v>0</v>
          </cell>
          <cell r="G956">
            <v>0</v>
          </cell>
          <cell r="H956">
            <v>0</v>
          </cell>
          <cell r="I956">
            <v>0</v>
          </cell>
        </row>
        <row r="957">
          <cell r="C957" t="str">
            <v>1047-1</v>
          </cell>
          <cell r="D957" t="str">
            <v>Té réduit PEHD PN16 par raccordement à compression DN40x(32-25)</v>
          </cell>
          <cell r="E957" t="str">
            <v>ut</v>
          </cell>
          <cell r="F957">
            <v>28050</v>
          </cell>
          <cell r="G957">
            <v>8.5</v>
          </cell>
          <cell r="H957">
            <v>0</v>
          </cell>
          <cell r="I957">
            <v>0</v>
          </cell>
        </row>
        <row r="958">
          <cell r="C958" t="str">
            <v>1047-2</v>
          </cell>
          <cell r="D958" t="str">
            <v>Té réduit PEHD PN16 par raccordement à compression DN50x(40-32-25)</v>
          </cell>
          <cell r="E958" t="str">
            <v>ut</v>
          </cell>
          <cell r="F958">
            <v>37025.999999999993</v>
          </cell>
          <cell r="G958">
            <v>11.219999999999999</v>
          </cell>
          <cell r="H958">
            <v>0</v>
          </cell>
          <cell r="I958">
            <v>0</v>
          </cell>
        </row>
        <row r="959">
          <cell r="C959" t="str">
            <v>1047-3</v>
          </cell>
          <cell r="D959" t="str">
            <v>Té réduit PEHD PN16 par raccordement à compression DN63x(50-40-32-25)</v>
          </cell>
          <cell r="E959" t="str">
            <v>ut</v>
          </cell>
          <cell r="F959">
            <v>49929</v>
          </cell>
          <cell r="G959">
            <v>15.13</v>
          </cell>
          <cell r="H959">
            <v>0</v>
          </cell>
          <cell r="I959">
            <v>0</v>
          </cell>
        </row>
        <row r="960">
          <cell r="C960" t="str">
            <v>1047-4</v>
          </cell>
          <cell r="D960" t="str">
            <v>Té réduit PEHD PN16 par raccordement à compression DN75x(50-40)</v>
          </cell>
          <cell r="E960" t="str">
            <v>ut</v>
          </cell>
          <cell r="F960">
            <v>110516.99999999999</v>
          </cell>
          <cell r="G960">
            <v>33.489999999999995</v>
          </cell>
          <cell r="H960">
            <v>0</v>
          </cell>
          <cell r="I960">
            <v>0</v>
          </cell>
        </row>
        <row r="961">
          <cell r="C961" t="str">
            <v>1047-5</v>
          </cell>
          <cell r="D961" t="str">
            <v>Té réduit PEHD PN16 par raccordement à compression DN90x(75-50-40)</v>
          </cell>
          <cell r="E961" t="str">
            <v>ut</v>
          </cell>
          <cell r="F961">
            <v>162970.5</v>
          </cell>
          <cell r="G961">
            <v>49.384999999999998</v>
          </cell>
          <cell r="H961">
            <v>0</v>
          </cell>
          <cell r="I961">
            <v>0</v>
          </cell>
        </row>
        <row r="962">
          <cell r="C962">
            <v>0</v>
          </cell>
          <cell r="D962">
            <v>0</v>
          </cell>
          <cell r="E962">
            <v>0</v>
          </cell>
          <cell r="F962">
            <v>0</v>
          </cell>
          <cell r="G962">
            <v>0</v>
          </cell>
          <cell r="H962">
            <v>0</v>
          </cell>
          <cell r="I962">
            <v>0</v>
          </cell>
        </row>
        <row r="963">
          <cell r="C963">
            <v>1048</v>
          </cell>
          <cell r="D963" t="str">
            <v>Manchon réduit PEHD PN16 raccordement à compression</v>
          </cell>
          <cell r="E963">
            <v>0</v>
          </cell>
          <cell r="F963">
            <v>0</v>
          </cell>
          <cell r="G963">
            <v>0</v>
          </cell>
          <cell r="H963">
            <v>0</v>
          </cell>
          <cell r="I963">
            <v>0</v>
          </cell>
        </row>
        <row r="964">
          <cell r="C964" t="str">
            <v>1048-1</v>
          </cell>
          <cell r="D964" t="str">
            <v>Manchon réduit PEHD PN16 raccordement à compression 32x25</v>
          </cell>
          <cell r="E964" t="str">
            <v>ut</v>
          </cell>
          <cell r="F964">
            <v>9751.5</v>
          </cell>
          <cell r="G964">
            <v>2.9550000000000001</v>
          </cell>
          <cell r="H964">
            <v>0</v>
          </cell>
          <cell r="I964">
            <v>0</v>
          </cell>
        </row>
        <row r="965">
          <cell r="C965" t="str">
            <v>1048-2</v>
          </cell>
          <cell r="D965" t="str">
            <v>Manchon réduit PEHD PN16 raccordement à compression 40x(32-25)</v>
          </cell>
          <cell r="E965" t="str">
            <v>ut</v>
          </cell>
          <cell r="F965">
            <v>15840.000000000002</v>
          </cell>
          <cell r="G965">
            <v>4.8000000000000007</v>
          </cell>
          <cell r="H965">
            <v>0</v>
          </cell>
          <cell r="I965">
            <v>0</v>
          </cell>
        </row>
        <row r="966">
          <cell r="C966" t="str">
            <v>1048-4</v>
          </cell>
          <cell r="D966" t="str">
            <v>Manchon réduit PEHD PN16 raccordement à compression 50x(40-32-25)</v>
          </cell>
          <cell r="E966" t="str">
            <v>ut</v>
          </cell>
          <cell r="F966">
            <v>32669.999999999996</v>
          </cell>
          <cell r="G966">
            <v>9.8999999999999986</v>
          </cell>
          <cell r="H966">
            <v>0</v>
          </cell>
          <cell r="I966">
            <v>0</v>
          </cell>
        </row>
        <row r="967">
          <cell r="C967" t="str">
            <v>1048-5</v>
          </cell>
          <cell r="D967" t="str">
            <v>Manchon réduit PEHD PN16 raccordement à compression 63x(50-40)</v>
          </cell>
          <cell r="E967" t="str">
            <v>ut</v>
          </cell>
          <cell r="F967">
            <v>44055.000000000007</v>
          </cell>
          <cell r="G967">
            <v>13.350000000000001</v>
          </cell>
          <cell r="H967">
            <v>0</v>
          </cell>
          <cell r="I967">
            <v>0</v>
          </cell>
        </row>
        <row r="968">
          <cell r="C968" t="str">
            <v>1048-6</v>
          </cell>
          <cell r="D968" t="str">
            <v>Manchon réduit PEHD PN16 raccordement à compression 90x(63-50-40)</v>
          </cell>
          <cell r="E968" t="str">
            <v>ut</v>
          </cell>
          <cell r="F968">
            <v>97514.999999999985</v>
          </cell>
          <cell r="G968">
            <v>29.549999999999997</v>
          </cell>
          <cell r="H968">
            <v>0</v>
          </cell>
          <cell r="I968">
            <v>0</v>
          </cell>
        </row>
        <row r="969">
          <cell r="C969">
            <v>0</v>
          </cell>
          <cell r="D969">
            <v>0</v>
          </cell>
          <cell r="E969">
            <v>0</v>
          </cell>
          <cell r="F969">
            <v>0</v>
          </cell>
          <cell r="G969">
            <v>0</v>
          </cell>
          <cell r="H969">
            <v>0</v>
          </cell>
          <cell r="I969">
            <v>0</v>
          </cell>
        </row>
        <row r="970">
          <cell r="C970">
            <v>1049</v>
          </cell>
          <cell r="D970" t="str">
            <v>Coude fonte 1/4 à bride</v>
          </cell>
          <cell r="E970">
            <v>0</v>
          </cell>
          <cell r="F970">
            <v>0</v>
          </cell>
          <cell r="G970">
            <v>0</v>
          </cell>
          <cell r="H970">
            <v>0</v>
          </cell>
          <cell r="I970">
            <v>0</v>
          </cell>
        </row>
        <row r="971">
          <cell r="C971" t="str">
            <v>1049-1</v>
          </cell>
          <cell r="D971" t="str">
            <v>Coude fonte 1/4 à bride DN60</v>
          </cell>
          <cell r="E971" t="str">
            <v>ut</v>
          </cell>
          <cell r="F971">
            <v>32669.999999999996</v>
          </cell>
          <cell r="G971">
            <v>9.8999999999999986</v>
          </cell>
          <cell r="H971">
            <v>0</v>
          </cell>
          <cell r="I971">
            <v>0</v>
          </cell>
        </row>
        <row r="972">
          <cell r="C972" t="str">
            <v>1049-2</v>
          </cell>
          <cell r="D972" t="str">
            <v>Coude fonte 1/4 à bride DN65</v>
          </cell>
          <cell r="E972" t="str">
            <v>ut</v>
          </cell>
          <cell r="F972">
            <v>32669.999999999996</v>
          </cell>
          <cell r="G972">
            <v>9.8999999999999986</v>
          </cell>
          <cell r="H972">
            <v>0</v>
          </cell>
          <cell r="I972">
            <v>0</v>
          </cell>
        </row>
        <row r="973">
          <cell r="C973" t="str">
            <v>1049-3</v>
          </cell>
          <cell r="D973" t="str">
            <v>Coude fonte 1/4 à bride DN80</v>
          </cell>
          <cell r="E973" t="str">
            <v>ut</v>
          </cell>
          <cell r="F973">
            <v>123551.99999999999</v>
          </cell>
          <cell r="G973">
            <v>37.44</v>
          </cell>
          <cell r="H973">
            <v>0</v>
          </cell>
          <cell r="I973">
            <v>0</v>
          </cell>
        </row>
        <row r="974">
          <cell r="C974" t="str">
            <v>1049-4</v>
          </cell>
          <cell r="D974" t="str">
            <v>Coude fonte 1/4 à bride DN100</v>
          </cell>
          <cell r="E974" t="str">
            <v>ut</v>
          </cell>
          <cell r="F974">
            <v>159984</v>
          </cell>
          <cell r="G974">
            <v>48.480000000000004</v>
          </cell>
          <cell r="H974">
            <v>0</v>
          </cell>
          <cell r="I974">
            <v>0</v>
          </cell>
        </row>
        <row r="975">
          <cell r="C975" t="str">
            <v>1049-5</v>
          </cell>
          <cell r="D975" t="str">
            <v>Coude fonte 1/4 à bride DN125</v>
          </cell>
          <cell r="E975" t="str">
            <v>ut</v>
          </cell>
          <cell r="F975">
            <v>196020.00000000003</v>
          </cell>
          <cell r="G975">
            <v>59.400000000000006</v>
          </cell>
          <cell r="H975">
            <v>0</v>
          </cell>
          <cell r="I975">
            <v>0</v>
          </cell>
        </row>
        <row r="976">
          <cell r="C976" t="str">
            <v>1049-6</v>
          </cell>
          <cell r="D976" t="str">
            <v>Coude fonte 1/4 à bride DN150</v>
          </cell>
          <cell r="E976" t="str">
            <v>ut</v>
          </cell>
          <cell r="F976">
            <v>255420.00000000003</v>
          </cell>
          <cell r="G976">
            <v>77.400000000000006</v>
          </cell>
          <cell r="H976">
            <v>0</v>
          </cell>
          <cell r="I976">
            <v>0</v>
          </cell>
        </row>
        <row r="977">
          <cell r="C977" t="str">
            <v>1049-7</v>
          </cell>
          <cell r="D977" t="str">
            <v>Coude fonte 1/4 à bride DN200</v>
          </cell>
          <cell r="E977" t="str">
            <v>ut</v>
          </cell>
          <cell r="F977">
            <v>388327.50000000006</v>
          </cell>
          <cell r="G977">
            <v>117.67500000000001</v>
          </cell>
          <cell r="H977">
            <v>0</v>
          </cell>
          <cell r="I977">
            <v>0</v>
          </cell>
        </row>
        <row r="978">
          <cell r="C978" t="str">
            <v>1049-8</v>
          </cell>
          <cell r="D978" t="str">
            <v>Coude fonte 1/4 à bride DN250</v>
          </cell>
          <cell r="E978" t="str">
            <v>ut</v>
          </cell>
          <cell r="F978">
            <v>458369.99999999994</v>
          </cell>
          <cell r="G978">
            <v>138.89999999999998</v>
          </cell>
          <cell r="H978">
            <v>0</v>
          </cell>
          <cell r="I978">
            <v>0</v>
          </cell>
        </row>
        <row r="979">
          <cell r="C979" t="str">
            <v>1049-9</v>
          </cell>
          <cell r="D979" t="str">
            <v>Coude fonte 1/4 à bride DN300</v>
          </cell>
          <cell r="E979" t="str">
            <v>ut</v>
          </cell>
          <cell r="F979">
            <v>570240</v>
          </cell>
          <cell r="G979">
            <v>172.8</v>
          </cell>
          <cell r="H979">
            <v>0</v>
          </cell>
          <cell r="I979">
            <v>0</v>
          </cell>
        </row>
        <row r="980">
          <cell r="C980" t="str">
            <v>1049-10</v>
          </cell>
          <cell r="D980" t="str">
            <v>Coude fonte 1/4 à bride DN350</v>
          </cell>
          <cell r="E980" t="str">
            <v>ut</v>
          </cell>
          <cell r="F980">
            <v>601919.99999999988</v>
          </cell>
          <cell r="G980">
            <v>182.39999999999998</v>
          </cell>
          <cell r="H980">
            <v>0</v>
          </cell>
          <cell r="I980">
            <v>0</v>
          </cell>
        </row>
        <row r="981">
          <cell r="C981">
            <v>0</v>
          </cell>
          <cell r="D981">
            <v>0</v>
          </cell>
          <cell r="E981">
            <v>0</v>
          </cell>
          <cell r="F981">
            <v>0</v>
          </cell>
          <cell r="G981">
            <v>0</v>
          </cell>
          <cell r="H981">
            <v>0</v>
          </cell>
          <cell r="I981">
            <v>0</v>
          </cell>
        </row>
        <row r="982">
          <cell r="C982" t="str">
            <v>1049-1</v>
          </cell>
          <cell r="D982" t="str">
            <v>Té fonte à bride</v>
          </cell>
          <cell r="E982">
            <v>0</v>
          </cell>
          <cell r="F982">
            <v>0</v>
          </cell>
          <cell r="G982">
            <v>0</v>
          </cell>
          <cell r="H982">
            <v>0</v>
          </cell>
          <cell r="I982">
            <v>0</v>
          </cell>
        </row>
        <row r="983">
          <cell r="C983" t="str">
            <v>1049-1-1</v>
          </cell>
          <cell r="D983" t="str">
            <v>Té fonte à bride DN60</v>
          </cell>
          <cell r="E983" t="str">
            <v>ut</v>
          </cell>
          <cell r="F983">
            <v>52271.999999999993</v>
          </cell>
          <cell r="G983">
            <v>15.839999999999998</v>
          </cell>
          <cell r="H983">
            <v>0</v>
          </cell>
          <cell r="I983">
            <v>0</v>
          </cell>
        </row>
        <row r="984">
          <cell r="C984" t="str">
            <v>1049-1-2</v>
          </cell>
          <cell r="D984" t="str">
            <v>Té fonte à bride DN65</v>
          </cell>
          <cell r="E984" t="str">
            <v>ut</v>
          </cell>
          <cell r="F984">
            <v>52271.999999999993</v>
          </cell>
          <cell r="G984">
            <v>15.839999999999998</v>
          </cell>
          <cell r="H984">
            <v>0</v>
          </cell>
          <cell r="I984">
            <v>0</v>
          </cell>
        </row>
        <row r="985">
          <cell r="C985" t="str">
            <v>1049-1-3</v>
          </cell>
          <cell r="D985" t="str">
            <v>Té fonte à bride DN80</v>
          </cell>
          <cell r="E985" t="str">
            <v>ut</v>
          </cell>
          <cell r="F985">
            <v>197683.19999999998</v>
          </cell>
          <cell r="G985">
            <v>59.903999999999996</v>
          </cell>
          <cell r="H985">
            <v>0</v>
          </cell>
          <cell r="I985">
            <v>0</v>
          </cell>
        </row>
        <row r="986">
          <cell r="C986" t="str">
            <v>1049-1-4</v>
          </cell>
          <cell r="D986" t="str">
            <v>Té fonte à bride DN100</v>
          </cell>
          <cell r="E986" t="str">
            <v>ut</v>
          </cell>
          <cell r="F986">
            <v>255974.40000000005</v>
          </cell>
          <cell r="G986">
            <v>77.568000000000012</v>
          </cell>
          <cell r="H986">
            <v>0</v>
          </cell>
          <cell r="I986">
            <v>0</v>
          </cell>
        </row>
        <row r="987">
          <cell r="C987" t="str">
            <v>1049-1-5</v>
          </cell>
          <cell r="D987" t="str">
            <v>Té fonte à bride DN125</v>
          </cell>
          <cell r="E987" t="str">
            <v>ut</v>
          </cell>
          <cell r="F987">
            <v>313632.00000000006</v>
          </cell>
          <cell r="G987">
            <v>95.04000000000002</v>
          </cell>
          <cell r="H987">
            <v>0</v>
          </cell>
          <cell r="I987">
            <v>0</v>
          </cell>
        </row>
        <row r="988">
          <cell r="C988" t="str">
            <v>1049-1-6</v>
          </cell>
          <cell r="D988" t="str">
            <v>Té fonte à bride DN150</v>
          </cell>
          <cell r="E988" t="str">
            <v>ut</v>
          </cell>
          <cell r="F988">
            <v>408672.00000000006</v>
          </cell>
          <cell r="G988">
            <v>123.84000000000002</v>
          </cell>
          <cell r="H988">
            <v>0</v>
          </cell>
          <cell r="I988">
            <v>0</v>
          </cell>
        </row>
        <row r="989">
          <cell r="C989" t="str">
            <v>1049-1-7</v>
          </cell>
          <cell r="D989" t="str">
            <v>Té fonte à bride DN200</v>
          </cell>
          <cell r="E989" t="str">
            <v>ut</v>
          </cell>
          <cell r="F989">
            <v>621324.00000000012</v>
          </cell>
          <cell r="G989">
            <v>188.28000000000003</v>
          </cell>
          <cell r="H989">
            <v>0</v>
          </cell>
          <cell r="I989">
            <v>0</v>
          </cell>
        </row>
        <row r="990">
          <cell r="C990" t="str">
            <v>1049-1-8</v>
          </cell>
          <cell r="D990" t="str">
            <v>Té fonte à bride DN250</v>
          </cell>
          <cell r="E990" t="str">
            <v>ut</v>
          </cell>
          <cell r="F990">
            <v>733391.99999999988</v>
          </cell>
          <cell r="G990">
            <v>222.23999999999998</v>
          </cell>
          <cell r="H990">
            <v>0</v>
          </cell>
          <cell r="I990">
            <v>0</v>
          </cell>
        </row>
        <row r="991">
          <cell r="C991" t="str">
            <v>1049-1-9</v>
          </cell>
          <cell r="D991" t="str">
            <v>Té fonte à bride DN300</v>
          </cell>
          <cell r="E991" t="str">
            <v>ut</v>
          </cell>
          <cell r="F991">
            <v>912384.00000000012</v>
          </cell>
          <cell r="G991">
            <v>276.48</v>
          </cell>
          <cell r="H991">
            <v>0</v>
          </cell>
          <cell r="I991">
            <v>0</v>
          </cell>
        </row>
        <row r="992">
          <cell r="C992" t="str">
            <v>1049-1-10</v>
          </cell>
          <cell r="D992" t="str">
            <v>Té fonte à bride DN350</v>
          </cell>
          <cell r="E992" t="str">
            <v>ut</v>
          </cell>
          <cell r="F992">
            <v>963071.99999999988</v>
          </cell>
          <cell r="G992">
            <v>291.83999999999997</v>
          </cell>
          <cell r="H992">
            <v>0</v>
          </cell>
          <cell r="I992">
            <v>0</v>
          </cell>
        </row>
        <row r="993">
          <cell r="C993">
            <v>0</v>
          </cell>
          <cell r="D993">
            <v>0</v>
          </cell>
          <cell r="E993">
            <v>0</v>
          </cell>
          <cell r="F993">
            <v>0</v>
          </cell>
          <cell r="G993">
            <v>0</v>
          </cell>
          <cell r="H993">
            <v>0</v>
          </cell>
          <cell r="I993">
            <v>0</v>
          </cell>
        </row>
        <row r="994">
          <cell r="C994" t="str">
            <v>1049-2</v>
          </cell>
          <cell r="D994" t="str">
            <v>Té fonte réducteur à bride</v>
          </cell>
          <cell r="E994">
            <v>0</v>
          </cell>
          <cell r="F994">
            <v>0</v>
          </cell>
          <cell r="G994">
            <v>0</v>
          </cell>
          <cell r="H994">
            <v>0</v>
          </cell>
          <cell r="I994">
            <v>0</v>
          </cell>
        </row>
        <row r="995">
          <cell r="C995" t="str">
            <v>1049-2-1</v>
          </cell>
          <cell r="D995" t="str">
            <v>Té fonte à bride DN60x40</v>
          </cell>
          <cell r="E995" t="str">
            <v>ut</v>
          </cell>
          <cell r="F995">
            <v>83635.199999999997</v>
          </cell>
          <cell r="G995">
            <v>25.343999999999998</v>
          </cell>
          <cell r="H995">
            <v>0</v>
          </cell>
          <cell r="I995">
            <v>0</v>
          </cell>
        </row>
        <row r="996">
          <cell r="C996" t="str">
            <v>1049-2-2</v>
          </cell>
          <cell r="D996" t="str">
            <v>Té fonte à bride DN65x(60-40)</v>
          </cell>
          <cell r="E996" t="str">
            <v>ut</v>
          </cell>
          <cell r="F996">
            <v>83635.199999999997</v>
          </cell>
          <cell r="G996">
            <v>25.343999999999998</v>
          </cell>
          <cell r="H996">
            <v>0</v>
          </cell>
          <cell r="I996">
            <v>0</v>
          </cell>
        </row>
        <row r="997">
          <cell r="C997" t="str">
            <v>1049-2-3</v>
          </cell>
          <cell r="D997" t="str">
            <v>Té fonte à bride DN80x(65-60-40)</v>
          </cell>
          <cell r="E997" t="str">
            <v>ut</v>
          </cell>
          <cell r="F997">
            <v>316293.12</v>
          </cell>
          <cell r="G997">
            <v>95.846400000000003</v>
          </cell>
          <cell r="H997">
            <v>0</v>
          </cell>
          <cell r="I997">
            <v>0</v>
          </cell>
        </row>
        <row r="998">
          <cell r="C998" t="str">
            <v>1049-2-4</v>
          </cell>
          <cell r="D998" t="str">
            <v>Té fonte à bride DN100x(80-65-60-40)</v>
          </cell>
          <cell r="E998" t="str">
            <v>ut</v>
          </cell>
          <cell r="F998">
            <v>409559.0400000001</v>
          </cell>
          <cell r="G998">
            <v>124.10880000000003</v>
          </cell>
          <cell r="H998">
            <v>0</v>
          </cell>
          <cell r="I998">
            <v>0</v>
          </cell>
        </row>
        <row r="999">
          <cell r="C999" t="str">
            <v>1049-2-5</v>
          </cell>
          <cell r="D999" t="str">
            <v>Té fonte à bride DN125x(100-80-65-60-40)</v>
          </cell>
          <cell r="E999" t="str">
            <v>ut</v>
          </cell>
          <cell r="F999">
            <v>501811.20000000019</v>
          </cell>
          <cell r="G999">
            <v>152.06400000000005</v>
          </cell>
          <cell r="H999">
            <v>0</v>
          </cell>
          <cell r="I999">
            <v>0</v>
          </cell>
        </row>
        <row r="1000">
          <cell r="C1000" t="str">
            <v>1049-2-6</v>
          </cell>
          <cell r="D1000" t="str">
            <v>Té fonte à bride DN150x(100-80-65-60-40)</v>
          </cell>
          <cell r="E1000" t="str">
            <v>ut</v>
          </cell>
          <cell r="F1000">
            <v>653875.20000000007</v>
          </cell>
          <cell r="G1000">
            <v>198.14400000000003</v>
          </cell>
          <cell r="H1000">
            <v>0</v>
          </cell>
          <cell r="I1000">
            <v>0</v>
          </cell>
        </row>
        <row r="1001">
          <cell r="C1001" t="str">
            <v>1049-2-7</v>
          </cell>
          <cell r="D1001" t="str">
            <v>Té fonte à bride DN200x(150-00-80-65-60-40)</v>
          </cell>
          <cell r="E1001" t="str">
            <v>ut</v>
          </cell>
          <cell r="F1001">
            <v>994118.40000000014</v>
          </cell>
          <cell r="G1001">
            <v>301.24800000000005</v>
          </cell>
          <cell r="H1001">
            <v>0</v>
          </cell>
          <cell r="I1001">
            <v>0</v>
          </cell>
        </row>
        <row r="1002">
          <cell r="C1002" t="str">
            <v>1049-2-8</v>
          </cell>
          <cell r="D1002" t="str">
            <v>Té fonte à bride DN250x(200x150-00-80-65-60-40)</v>
          </cell>
          <cell r="E1002" t="str">
            <v>ut</v>
          </cell>
          <cell r="F1002">
            <v>1173427.2</v>
          </cell>
          <cell r="G1002">
            <v>355.584</v>
          </cell>
          <cell r="H1002">
            <v>0</v>
          </cell>
          <cell r="I1002">
            <v>0</v>
          </cell>
        </row>
        <row r="1003">
          <cell r="C1003" t="str">
            <v>1049-2-9</v>
          </cell>
          <cell r="D1003" t="str">
            <v>Té fonte à bride DN300x(250x200x150-00-80-65-60-40)</v>
          </cell>
          <cell r="E1003" t="str">
            <v>ut</v>
          </cell>
          <cell r="F1003">
            <v>1459814.4000000001</v>
          </cell>
          <cell r="G1003">
            <v>442.36800000000005</v>
          </cell>
          <cell r="H1003">
            <v>0</v>
          </cell>
          <cell r="I1003">
            <v>0</v>
          </cell>
        </row>
        <row r="1004">
          <cell r="C1004" t="str">
            <v>1049-2-10</v>
          </cell>
          <cell r="D1004" t="str">
            <v>Té fonte à bride DN350x(300x200x150-00-80-65-60-40)</v>
          </cell>
          <cell r="E1004" t="str">
            <v>ut</v>
          </cell>
          <cell r="F1004">
            <v>1540915.2</v>
          </cell>
          <cell r="G1004">
            <v>466.94399999999996</v>
          </cell>
          <cell r="H1004">
            <v>0</v>
          </cell>
          <cell r="I1004">
            <v>0</v>
          </cell>
        </row>
        <row r="1005">
          <cell r="C1005">
            <v>0</v>
          </cell>
          <cell r="D1005">
            <v>0</v>
          </cell>
          <cell r="E1005">
            <v>0</v>
          </cell>
          <cell r="F1005">
            <v>0</v>
          </cell>
          <cell r="G1005">
            <v>0</v>
          </cell>
          <cell r="H1005">
            <v>0</v>
          </cell>
          <cell r="I1005">
            <v>0</v>
          </cell>
        </row>
        <row r="1006">
          <cell r="C1006">
            <v>1050</v>
          </cell>
          <cell r="D1006" t="str">
            <v>Plateau plein en fonte</v>
          </cell>
          <cell r="E1006">
            <v>0</v>
          </cell>
          <cell r="F1006">
            <v>0</v>
          </cell>
          <cell r="G1006">
            <v>0</v>
          </cell>
          <cell r="H1006">
            <v>0</v>
          </cell>
          <cell r="I1006">
            <v>0</v>
          </cell>
        </row>
        <row r="1007">
          <cell r="C1007" t="str">
            <v>1050-1</v>
          </cell>
          <cell r="D1007" t="str">
            <v>Plateau plein fonte DN80</v>
          </cell>
          <cell r="E1007" t="str">
            <v>ut</v>
          </cell>
          <cell r="F1007">
            <v>94050</v>
          </cell>
          <cell r="G1007">
            <v>28.5</v>
          </cell>
          <cell r="H1007">
            <v>0</v>
          </cell>
          <cell r="I1007">
            <v>0</v>
          </cell>
        </row>
        <row r="1008">
          <cell r="C1008" t="str">
            <v>1050-2</v>
          </cell>
          <cell r="D1008" t="str">
            <v>Plateau plein fonte DN100</v>
          </cell>
          <cell r="E1008" t="str">
            <v>ut</v>
          </cell>
          <cell r="F1008">
            <v>102300</v>
          </cell>
          <cell r="G1008">
            <v>31</v>
          </cell>
          <cell r="H1008">
            <v>0</v>
          </cell>
          <cell r="I1008">
            <v>0</v>
          </cell>
        </row>
        <row r="1009">
          <cell r="C1009" t="str">
            <v>1050-3</v>
          </cell>
          <cell r="D1009" t="str">
            <v>Plateau plein fonte DN125</v>
          </cell>
          <cell r="E1009" t="str">
            <v>ut</v>
          </cell>
          <cell r="F1009">
            <v>109064.99999999999</v>
          </cell>
          <cell r="G1009">
            <v>33.049999999999997</v>
          </cell>
          <cell r="H1009">
            <v>0</v>
          </cell>
          <cell r="I1009">
            <v>0</v>
          </cell>
        </row>
        <row r="1010">
          <cell r="C1010" t="str">
            <v>1050-4</v>
          </cell>
          <cell r="D1010" t="str">
            <v>Plateau plein fonte DN150</v>
          </cell>
          <cell r="E1010" t="str">
            <v>ut</v>
          </cell>
          <cell r="F1010">
            <v>121439.99999999999</v>
          </cell>
          <cell r="G1010">
            <v>36.799999999999997</v>
          </cell>
          <cell r="H1010">
            <v>0</v>
          </cell>
          <cell r="I1010">
            <v>0</v>
          </cell>
        </row>
        <row r="1011">
          <cell r="C1011" t="str">
            <v>1050-5</v>
          </cell>
          <cell r="D1011" t="str">
            <v>Plateau plein fonte DN200</v>
          </cell>
          <cell r="E1011" t="str">
            <v>ut</v>
          </cell>
          <cell r="F1011">
            <v>182160</v>
          </cell>
          <cell r="G1011">
            <v>55.2</v>
          </cell>
          <cell r="H1011">
            <v>0</v>
          </cell>
          <cell r="I1011">
            <v>0</v>
          </cell>
        </row>
        <row r="1012">
          <cell r="C1012" t="str">
            <v>1050-6</v>
          </cell>
          <cell r="D1012" t="str">
            <v>Plateau plein fonte DN250</v>
          </cell>
          <cell r="E1012" t="str">
            <v>ut</v>
          </cell>
          <cell r="F1012">
            <v>212190</v>
          </cell>
          <cell r="G1012">
            <v>64.3</v>
          </cell>
          <cell r="H1012">
            <v>0</v>
          </cell>
          <cell r="I1012">
            <v>0</v>
          </cell>
        </row>
        <row r="1013">
          <cell r="C1013" t="str">
            <v>1050-7</v>
          </cell>
          <cell r="D1013" t="str">
            <v>Plateau plein fonte DN300</v>
          </cell>
          <cell r="E1013" t="str">
            <v>ut</v>
          </cell>
          <cell r="F1013">
            <v>237600</v>
          </cell>
          <cell r="G1013">
            <v>72</v>
          </cell>
          <cell r="H1013">
            <v>0</v>
          </cell>
          <cell r="I1013">
            <v>0</v>
          </cell>
        </row>
        <row r="1014">
          <cell r="C1014">
            <v>0</v>
          </cell>
          <cell r="D1014">
            <v>0</v>
          </cell>
          <cell r="E1014">
            <v>0</v>
          </cell>
          <cell r="F1014">
            <v>0</v>
          </cell>
          <cell r="G1014">
            <v>0</v>
          </cell>
          <cell r="H1014">
            <v>0</v>
          </cell>
          <cell r="I1014">
            <v>0</v>
          </cell>
        </row>
        <row r="1015">
          <cell r="C1015">
            <v>1051</v>
          </cell>
          <cell r="D1015" t="str">
            <v>Réduction axiale fonte à bride</v>
          </cell>
          <cell r="E1015">
            <v>0</v>
          </cell>
          <cell r="F1015">
            <v>0</v>
          </cell>
          <cell r="G1015">
            <v>0</v>
          </cell>
          <cell r="H1015">
            <v>0</v>
          </cell>
          <cell r="I1015">
            <v>0</v>
          </cell>
        </row>
        <row r="1016">
          <cell r="C1016" t="str">
            <v>1051-1</v>
          </cell>
          <cell r="D1016" t="str">
            <v>Réduction axiale fonte à bride DN80x(65-60-50-40)</v>
          </cell>
          <cell r="E1016" t="str">
            <v>ut</v>
          </cell>
          <cell r="F1016">
            <v>1220350</v>
          </cell>
          <cell r="G1016">
            <v>369.80303030303031</v>
          </cell>
          <cell r="H1016">
            <v>0</v>
          </cell>
          <cell r="I1016">
            <v>0</v>
          </cell>
        </row>
        <row r="1017">
          <cell r="C1017" t="str">
            <v>1051-2</v>
          </cell>
          <cell r="D1017" t="str">
            <v>Réduction axiale fonte à bride DN100x(80-65-60-50-40)</v>
          </cell>
          <cell r="E1017" t="str">
            <v>ut</v>
          </cell>
          <cell r="F1017">
            <v>1525437.5</v>
          </cell>
          <cell r="G1017">
            <v>462.25378787878788</v>
          </cell>
          <cell r="H1017">
            <v>0</v>
          </cell>
          <cell r="I1017">
            <v>0</v>
          </cell>
        </row>
        <row r="1018">
          <cell r="C1018" t="str">
            <v>1051-3</v>
          </cell>
          <cell r="D1018" t="str">
            <v>Réduction axiale fonte à bride DN125x(100-80-65-60-50-40)</v>
          </cell>
          <cell r="E1018" t="str">
            <v>ut</v>
          </cell>
          <cell r="F1018">
            <v>1906796.875</v>
          </cell>
          <cell r="G1018">
            <v>577.81723484848487</v>
          </cell>
          <cell r="H1018">
            <v>0</v>
          </cell>
          <cell r="I1018">
            <v>0</v>
          </cell>
        </row>
        <row r="1019">
          <cell r="C1019" t="str">
            <v>1051-4</v>
          </cell>
          <cell r="D1019" t="str">
            <v>Réduction axiale fonte à bride DN150x(125-100-80-65-60-50-40)</v>
          </cell>
          <cell r="E1019" t="str">
            <v>ut</v>
          </cell>
          <cell r="F1019">
            <v>2383496.09375</v>
          </cell>
          <cell r="G1019">
            <v>722.27154356060601</v>
          </cell>
          <cell r="H1019">
            <v>0</v>
          </cell>
          <cell r="I1019">
            <v>0</v>
          </cell>
        </row>
        <row r="1020">
          <cell r="C1020" t="str">
            <v>1051-5</v>
          </cell>
          <cell r="D1020" t="str">
            <v>Réduction axiale fonte à bride DN200x(150-125-100-80-65-60-50-40)</v>
          </cell>
          <cell r="E1020" t="str">
            <v>ut</v>
          </cell>
          <cell r="F1020">
            <v>2979370.1171875</v>
          </cell>
          <cell r="G1020">
            <v>902.83942945075762</v>
          </cell>
          <cell r="H1020">
            <v>0</v>
          </cell>
          <cell r="I1020">
            <v>0</v>
          </cell>
        </row>
        <row r="1021">
          <cell r="C1021" t="str">
            <v>1051-6</v>
          </cell>
          <cell r="D1021" t="str">
            <v>Réduction axiale fonte à bride DN250x(200-150-125-100-80-65-60-50-40)</v>
          </cell>
          <cell r="E1021" t="str">
            <v>ut</v>
          </cell>
          <cell r="F1021">
            <v>3724212.646484375</v>
          </cell>
          <cell r="G1021">
            <v>1128.549286813447</v>
          </cell>
          <cell r="H1021">
            <v>0</v>
          </cell>
          <cell r="I1021">
            <v>0</v>
          </cell>
        </row>
        <row r="1022">
          <cell r="C1022" t="str">
            <v>1051-7</v>
          </cell>
          <cell r="D1022" t="str">
            <v>Réduction axiale fonte à bride DN300x(250-200-150-125-100-80-65-60-50-40)</v>
          </cell>
          <cell r="E1022" t="str">
            <v>ut</v>
          </cell>
          <cell r="F1022">
            <v>4655265.8081054688</v>
          </cell>
          <cell r="G1022">
            <v>1410.6866085168087</v>
          </cell>
          <cell r="H1022">
            <v>0</v>
          </cell>
          <cell r="I1022">
            <v>0</v>
          </cell>
        </row>
        <row r="1023">
          <cell r="C1023" t="str">
            <v>1051-8</v>
          </cell>
          <cell r="D1023" t="str">
            <v>Réduction axiale fonte à bride DN350x(300-250-200-150-125-100-80-65-60-50-40)</v>
          </cell>
          <cell r="E1023" t="str">
            <v>ut</v>
          </cell>
          <cell r="F1023">
            <v>5819082.2601318359</v>
          </cell>
          <cell r="G1023">
            <v>1763.3582606460109</v>
          </cell>
          <cell r="H1023">
            <v>0</v>
          </cell>
          <cell r="I1023">
            <v>0</v>
          </cell>
        </row>
        <row r="1024">
          <cell r="C1024">
            <v>0</v>
          </cell>
          <cell r="D1024">
            <v>0</v>
          </cell>
          <cell r="E1024">
            <v>0</v>
          </cell>
          <cell r="F1024">
            <v>0</v>
          </cell>
          <cell r="G1024">
            <v>0</v>
          </cell>
          <cell r="H1024">
            <v>0</v>
          </cell>
          <cell r="I1024">
            <v>0</v>
          </cell>
        </row>
        <row r="1025">
          <cell r="C1025">
            <v>1052</v>
          </cell>
          <cell r="D1025" t="str">
            <v>Tampon en fonte Ø800cm pour regard</v>
          </cell>
          <cell r="E1025">
            <v>0</v>
          </cell>
          <cell r="F1025">
            <v>0</v>
          </cell>
          <cell r="G1025">
            <v>0</v>
          </cell>
          <cell r="H1025">
            <v>0</v>
          </cell>
          <cell r="I1025">
            <v>0</v>
          </cell>
        </row>
        <row r="1026">
          <cell r="C1026" t="str">
            <v>1052-1</v>
          </cell>
          <cell r="D1026" t="str">
            <v>Tampon en fonte Ø800cm</v>
          </cell>
          <cell r="E1026" t="str">
            <v>ut</v>
          </cell>
          <cell r="F1026">
            <v>3234000</v>
          </cell>
          <cell r="G1026">
            <v>980</v>
          </cell>
          <cell r="H1026">
            <v>0</v>
          </cell>
          <cell r="I1026">
            <v>0</v>
          </cell>
        </row>
        <row r="1027">
          <cell r="C1027">
            <v>0</v>
          </cell>
          <cell r="D1027">
            <v>0</v>
          </cell>
          <cell r="E1027">
            <v>0</v>
          </cell>
          <cell r="F1027">
            <v>0</v>
          </cell>
          <cell r="G1027">
            <v>0</v>
          </cell>
          <cell r="H1027">
            <v>0</v>
          </cell>
          <cell r="I1027">
            <v>0</v>
          </cell>
        </row>
        <row r="1028">
          <cell r="C1028">
            <v>1053</v>
          </cell>
          <cell r="D1028" t="str">
            <v>Ensemble bouche à clé (Tête ronde)</v>
          </cell>
          <cell r="E1028">
            <v>0</v>
          </cell>
          <cell r="F1028">
            <v>0</v>
          </cell>
          <cell r="G1028">
            <v>0</v>
          </cell>
          <cell r="H1028">
            <v>0</v>
          </cell>
          <cell r="I1028">
            <v>0</v>
          </cell>
        </row>
        <row r="1029">
          <cell r="C1029" t="str">
            <v>1032-1</v>
          </cell>
          <cell r="D1029" t="str">
            <v>Ensemble bouche à clé (Tête ronde)</v>
          </cell>
          <cell r="E1029" t="str">
            <v>ut</v>
          </cell>
          <cell r="F1029">
            <v>74745</v>
          </cell>
          <cell r="G1029">
            <v>22.65</v>
          </cell>
          <cell r="H1029">
            <v>0</v>
          </cell>
          <cell r="I1029">
            <v>0</v>
          </cell>
        </row>
        <row r="1030">
          <cell r="C1030">
            <v>0</v>
          </cell>
          <cell r="D1030">
            <v>0</v>
          </cell>
          <cell r="E1030">
            <v>0</v>
          </cell>
          <cell r="F1030">
            <v>0</v>
          </cell>
          <cell r="G1030">
            <v>0</v>
          </cell>
          <cell r="H1030">
            <v>0</v>
          </cell>
          <cell r="I1030">
            <v>0</v>
          </cell>
        </row>
        <row r="1031">
          <cell r="C1031">
            <v>1054</v>
          </cell>
          <cell r="D1031" t="str">
            <v>Autre accessoires</v>
          </cell>
          <cell r="E1031">
            <v>0</v>
          </cell>
          <cell r="F1031">
            <v>0</v>
          </cell>
          <cell r="G1031">
            <v>0</v>
          </cell>
          <cell r="H1031">
            <v>0</v>
          </cell>
          <cell r="I1031">
            <v>0</v>
          </cell>
        </row>
        <row r="1032">
          <cell r="C1032" t="str">
            <v>1054-1</v>
          </cell>
          <cell r="D1032" t="str">
            <v>Coude galvanisé DN20 (20x27)</v>
          </cell>
          <cell r="E1032" t="str">
            <v>ut</v>
          </cell>
          <cell r="F1032">
            <v>1980.0000000000002</v>
          </cell>
          <cell r="G1032">
            <v>0.60000000000000009</v>
          </cell>
          <cell r="H1032">
            <v>0</v>
          </cell>
          <cell r="I1032">
            <v>0</v>
          </cell>
        </row>
        <row r="1033">
          <cell r="C1033" t="str">
            <v>1054-2</v>
          </cell>
          <cell r="D1033" t="str">
            <v>Robinet de puisage DN20 (20x27)</v>
          </cell>
          <cell r="E1033" t="str">
            <v>ut</v>
          </cell>
          <cell r="F1033">
            <v>13859.999999999998</v>
          </cell>
          <cell r="G1033">
            <v>4.1999999999999993</v>
          </cell>
          <cell r="H1033">
            <v>0</v>
          </cell>
          <cell r="I1033">
            <v>0</v>
          </cell>
        </row>
        <row r="1034">
          <cell r="C1034" t="str">
            <v>1054-3</v>
          </cell>
          <cell r="D1034" t="str">
            <v>Vanne d'arrêt DN20 (20x27)</v>
          </cell>
          <cell r="E1034" t="str">
            <v>ut</v>
          </cell>
          <cell r="F1034">
            <v>12870.000000000002</v>
          </cell>
          <cell r="G1034">
            <v>3.9000000000000004</v>
          </cell>
          <cell r="H1034">
            <v>0</v>
          </cell>
          <cell r="I1034">
            <v>0</v>
          </cell>
        </row>
        <row r="1035">
          <cell r="C1035" t="str">
            <v>1054-4</v>
          </cell>
          <cell r="D1035" t="str">
            <v>Conduite de ventilation pour aération réservoir</v>
          </cell>
          <cell r="E1035" t="str">
            <v>Ens.</v>
          </cell>
          <cell r="F1035">
            <v>108900</v>
          </cell>
          <cell r="G1035">
            <v>33</v>
          </cell>
          <cell r="H1035">
            <v>0</v>
          </cell>
          <cell r="I1035">
            <v>0</v>
          </cell>
        </row>
        <row r="1036">
          <cell r="C1036" t="str">
            <v>1054-5</v>
          </cell>
          <cell r="D1036" t="str">
            <v>Té acier galvanisé 80x50</v>
          </cell>
          <cell r="E1036" t="str">
            <v>ut</v>
          </cell>
          <cell r="F1036">
            <v>3960.0000000000005</v>
          </cell>
          <cell r="G1036">
            <v>1.2000000000000002</v>
          </cell>
          <cell r="H1036">
            <v>0</v>
          </cell>
          <cell r="I1036">
            <v>0</v>
          </cell>
        </row>
        <row r="1037">
          <cell r="C1037">
            <v>0</v>
          </cell>
          <cell r="D1037">
            <v>0</v>
          </cell>
          <cell r="E1037">
            <v>0</v>
          </cell>
          <cell r="F1037">
            <v>0</v>
          </cell>
          <cell r="G1037">
            <v>0</v>
          </cell>
          <cell r="H1037">
            <v>0</v>
          </cell>
          <cell r="I1037">
            <v>0</v>
          </cell>
        </row>
        <row r="1038">
          <cell r="C1038" t="str">
            <v>1055</v>
          </cell>
          <cell r="D1038" t="str">
            <v>Regard pour accessoires PEHD et PVC</v>
          </cell>
          <cell r="E1038">
            <v>0</v>
          </cell>
          <cell r="F1038">
            <v>0</v>
          </cell>
          <cell r="G1038">
            <v>0</v>
          </cell>
          <cell r="H1038">
            <v>0</v>
          </cell>
          <cell r="I1038">
            <v>0</v>
          </cell>
        </row>
        <row r="1039">
          <cell r="C1039">
            <v>0</v>
          </cell>
          <cell r="D1039">
            <v>0</v>
          </cell>
          <cell r="E1039">
            <v>0</v>
          </cell>
          <cell r="F1039">
            <v>0</v>
          </cell>
          <cell r="G1039">
            <v>0</v>
          </cell>
          <cell r="H1039">
            <v>0</v>
          </cell>
          <cell r="I1039">
            <v>0</v>
          </cell>
        </row>
        <row r="1040">
          <cell r="C1040" t="str">
            <v>1055-1</v>
          </cell>
          <cell r="D1040" t="str">
            <v>Regard de ventouse en BA</v>
          </cell>
          <cell r="E1040">
            <v>0</v>
          </cell>
          <cell r="F1040">
            <v>0</v>
          </cell>
          <cell r="G1040">
            <v>0</v>
          </cell>
          <cell r="H1040">
            <v>0</v>
          </cell>
          <cell r="I1040">
            <v>0</v>
          </cell>
        </row>
        <row r="1041">
          <cell r="C1041" t="str">
            <v>1055-11</v>
          </cell>
          <cell r="D1041" t="str">
            <v>Regard de ventouse type VE1</v>
          </cell>
          <cell r="E1041" t="str">
            <v>Ens.</v>
          </cell>
          <cell r="F1041">
            <v>19871523.036363639</v>
          </cell>
          <cell r="G1041">
            <v>6021.6736473829205</v>
          </cell>
          <cell r="H1041">
            <v>0</v>
          </cell>
          <cell r="I1041">
            <v>0</v>
          </cell>
        </row>
        <row r="1042">
          <cell r="C1042" t="str">
            <v>1055-12</v>
          </cell>
          <cell r="D1042" t="str">
            <v>Regard de ventouse type VE2</v>
          </cell>
          <cell r="E1042" t="str">
            <v>Ens.</v>
          </cell>
          <cell r="F1042">
            <v>2623993.4091454549</v>
          </cell>
          <cell r="G1042">
            <v>795.14951792286513</v>
          </cell>
          <cell r="H1042">
            <v>0</v>
          </cell>
          <cell r="I1042">
            <v>0</v>
          </cell>
        </row>
        <row r="1043">
          <cell r="C1043" t="str">
            <v>1055-13</v>
          </cell>
          <cell r="D1043" t="str">
            <v>Regard de ventouse type VE3</v>
          </cell>
          <cell r="E1043" t="str">
            <v>Ens.</v>
          </cell>
          <cell r="F1043">
            <v>1803651.0000000002</v>
          </cell>
          <cell r="G1043">
            <v>546.56090909090915</v>
          </cell>
          <cell r="H1043">
            <v>0</v>
          </cell>
          <cell r="I1043">
            <v>0</v>
          </cell>
        </row>
        <row r="1044">
          <cell r="C1044">
            <v>0</v>
          </cell>
          <cell r="D1044">
            <v>0</v>
          </cell>
          <cell r="E1044">
            <v>0</v>
          </cell>
          <cell r="F1044">
            <v>0</v>
          </cell>
          <cell r="G1044">
            <v>0</v>
          </cell>
          <cell r="H1044">
            <v>0</v>
          </cell>
          <cell r="I1044">
            <v>0</v>
          </cell>
        </row>
        <row r="1045">
          <cell r="C1045" t="str">
            <v>1055-2</v>
          </cell>
          <cell r="D1045" t="str">
            <v>Regard de vidange en BA</v>
          </cell>
          <cell r="E1045">
            <v>0</v>
          </cell>
          <cell r="F1045">
            <v>0</v>
          </cell>
          <cell r="G1045">
            <v>0</v>
          </cell>
          <cell r="H1045">
            <v>0</v>
          </cell>
          <cell r="I1045">
            <v>0</v>
          </cell>
        </row>
        <row r="1046">
          <cell r="C1046" t="str">
            <v>1055-21</v>
          </cell>
          <cell r="D1046" t="str">
            <v>Regard de vidange type VD1</v>
          </cell>
          <cell r="E1046" t="str">
            <v>Ens.</v>
          </cell>
          <cell r="F1046">
            <v>21557988.036363639</v>
          </cell>
          <cell r="G1046">
            <v>6532.7236473829207</v>
          </cell>
          <cell r="H1046">
            <v>0</v>
          </cell>
          <cell r="I1046">
            <v>0</v>
          </cell>
        </row>
        <row r="1047">
          <cell r="C1047" t="str">
            <v>1055-22</v>
          </cell>
          <cell r="D1047" t="str">
            <v>Regard de vidange type VD2</v>
          </cell>
          <cell r="E1047" t="str">
            <v>Ens.</v>
          </cell>
          <cell r="F1047">
            <v>2876744.6364454548</v>
          </cell>
          <cell r="G1047">
            <v>871.74079892286511</v>
          </cell>
          <cell r="H1047">
            <v>0</v>
          </cell>
          <cell r="I1047">
            <v>0</v>
          </cell>
        </row>
        <row r="1048">
          <cell r="C1048" t="str">
            <v>1055-23</v>
          </cell>
          <cell r="D1048" t="str">
            <v>Regard de vidange type VD3</v>
          </cell>
          <cell r="E1048" t="str">
            <v>Ens.</v>
          </cell>
          <cell r="F1048">
            <v>930127.8</v>
          </cell>
          <cell r="G1048">
            <v>281.85690909090908</v>
          </cell>
          <cell r="H1048">
            <v>0</v>
          </cell>
          <cell r="I1048">
            <v>0</v>
          </cell>
        </row>
        <row r="1049">
          <cell r="C1049">
            <v>0</v>
          </cell>
          <cell r="D1049">
            <v>0</v>
          </cell>
          <cell r="E1049">
            <v>0</v>
          </cell>
          <cell r="F1049">
            <v>0</v>
          </cell>
          <cell r="G1049">
            <v>0</v>
          </cell>
          <cell r="H1049">
            <v>0</v>
          </cell>
          <cell r="I1049">
            <v>0</v>
          </cell>
        </row>
        <row r="1050">
          <cell r="C1050" t="str">
            <v>1055-3</v>
          </cell>
          <cell r="D1050" t="str">
            <v>Regard de sectionnement (dia. Identique) en BA</v>
          </cell>
          <cell r="E1050">
            <v>0</v>
          </cell>
          <cell r="F1050">
            <v>0</v>
          </cell>
          <cell r="G1050">
            <v>0</v>
          </cell>
          <cell r="H1050">
            <v>0</v>
          </cell>
          <cell r="I1050">
            <v>0</v>
          </cell>
        </row>
        <row r="1051">
          <cell r="C1051" t="str">
            <v>1055-31</v>
          </cell>
          <cell r="D1051" t="str">
            <v>Regard de sectionnement (dia. Identique) type VSI1</v>
          </cell>
          <cell r="E1051" t="str">
            <v>Ens.</v>
          </cell>
          <cell r="F1051">
            <v>17823582.636363637</v>
          </cell>
          <cell r="G1051">
            <v>5401.0856473829199</v>
          </cell>
          <cell r="H1051">
            <v>0</v>
          </cell>
          <cell r="I1051">
            <v>0</v>
          </cell>
        </row>
        <row r="1052">
          <cell r="C1052" t="str">
            <v>1055-32</v>
          </cell>
          <cell r="D1052" t="str">
            <v>Regard de sectionnement (dia. Identique) type VSI2</v>
          </cell>
          <cell r="E1052" t="str">
            <v>Ens.</v>
          </cell>
          <cell r="F1052">
            <v>1620265.4091454546</v>
          </cell>
          <cell r="G1052">
            <v>490.98951792286505</v>
          </cell>
          <cell r="H1052">
            <v>0</v>
          </cell>
          <cell r="I1052">
            <v>0</v>
          </cell>
        </row>
        <row r="1053">
          <cell r="C1053" t="str">
            <v>1055-33</v>
          </cell>
          <cell r="D1053" t="str">
            <v>Regard de sectionnement (dia. Identique) type VSI3</v>
          </cell>
          <cell r="E1053" t="str">
            <v>Ens.</v>
          </cell>
          <cell r="F1053">
            <v>901681.8</v>
          </cell>
          <cell r="G1053">
            <v>273.23690909090908</v>
          </cell>
          <cell r="H1053">
            <v>0</v>
          </cell>
          <cell r="I1053">
            <v>0</v>
          </cell>
        </row>
        <row r="1054">
          <cell r="C1054">
            <v>0</v>
          </cell>
          <cell r="D1054">
            <v>0</v>
          </cell>
          <cell r="E1054">
            <v>0</v>
          </cell>
          <cell r="F1054">
            <v>0</v>
          </cell>
          <cell r="G1054">
            <v>0</v>
          </cell>
          <cell r="H1054">
            <v>0</v>
          </cell>
          <cell r="I1054">
            <v>0</v>
          </cell>
        </row>
        <row r="1055">
          <cell r="C1055" t="str">
            <v>1055-4</v>
          </cell>
          <cell r="D1055" t="str">
            <v>Regard de sectionnement avec réduction en BA</v>
          </cell>
          <cell r="E1055">
            <v>0</v>
          </cell>
          <cell r="F1055">
            <v>0</v>
          </cell>
          <cell r="G1055">
            <v>0</v>
          </cell>
          <cell r="H1055">
            <v>0</v>
          </cell>
          <cell r="I1055">
            <v>0</v>
          </cell>
        </row>
        <row r="1056">
          <cell r="C1056" t="str">
            <v>1055-41</v>
          </cell>
          <cell r="D1056" t="str">
            <v>Regard de sectionnement avec réduction type VS1</v>
          </cell>
          <cell r="E1056" t="str">
            <v>Ens.</v>
          </cell>
          <cell r="F1056">
            <v>21083533.836363636</v>
          </cell>
          <cell r="G1056">
            <v>6388.9496473829204</v>
          </cell>
          <cell r="H1056">
            <v>0</v>
          </cell>
          <cell r="I1056">
            <v>0</v>
          </cell>
        </row>
        <row r="1057">
          <cell r="C1057" t="str">
            <v>1055-42</v>
          </cell>
          <cell r="D1057" t="str">
            <v>Regard de sectionnement avec réduction type VS2</v>
          </cell>
          <cell r="E1057" t="str">
            <v>Ens.</v>
          </cell>
          <cell r="F1057">
            <v>1517256.2028454547</v>
          </cell>
          <cell r="G1057">
            <v>459.77460692286508</v>
          </cell>
          <cell r="H1057">
            <v>0</v>
          </cell>
          <cell r="I1057">
            <v>0</v>
          </cell>
        </row>
        <row r="1058">
          <cell r="C1058" t="str">
            <v>1055-43</v>
          </cell>
          <cell r="D1058" t="str">
            <v>Regard de sectionnement avec réduction type VS3</v>
          </cell>
          <cell r="E1058" t="str">
            <v>Ens.</v>
          </cell>
          <cell r="F1058">
            <v>868704.9</v>
          </cell>
          <cell r="G1058">
            <v>263.24390909090909</v>
          </cell>
          <cell r="H1058">
            <v>0</v>
          </cell>
          <cell r="I1058">
            <v>0</v>
          </cell>
        </row>
        <row r="1059">
          <cell r="C1059">
            <v>0</v>
          </cell>
          <cell r="D1059">
            <v>0</v>
          </cell>
          <cell r="E1059">
            <v>0</v>
          </cell>
          <cell r="F1059">
            <v>0</v>
          </cell>
          <cell r="G1059">
            <v>0</v>
          </cell>
          <cell r="H1059">
            <v>0</v>
          </cell>
          <cell r="I1059">
            <v>0</v>
          </cell>
        </row>
        <row r="1060">
          <cell r="C1060" t="str">
            <v>1055-5</v>
          </cell>
          <cell r="D1060" t="str">
            <v>Regard de sectionnement avec débimêtre en BA</v>
          </cell>
          <cell r="E1060">
            <v>0</v>
          </cell>
          <cell r="F1060">
            <v>0</v>
          </cell>
          <cell r="G1060">
            <v>0</v>
          </cell>
          <cell r="H1060">
            <v>0</v>
          </cell>
          <cell r="I1060">
            <v>0</v>
          </cell>
        </row>
        <row r="1061">
          <cell r="C1061" t="str">
            <v>1055-51</v>
          </cell>
          <cell r="D1061" t="str">
            <v>Regard de sectionnement avec débimêtre type CD1</v>
          </cell>
          <cell r="E1061" t="str">
            <v>Ens.</v>
          </cell>
          <cell r="F1061">
            <v>31749582.636363637</v>
          </cell>
          <cell r="G1061">
            <v>9621.0856473829208</v>
          </cell>
          <cell r="H1061">
            <v>0</v>
          </cell>
          <cell r="I1061">
            <v>0</v>
          </cell>
        </row>
        <row r="1062">
          <cell r="C1062" t="str">
            <v>1055-52</v>
          </cell>
          <cell r="D1062" t="str">
            <v>Regard de sectionnement avec débimêtre type CD2</v>
          </cell>
          <cell r="E1062" t="str">
            <v>Ens.</v>
          </cell>
          <cell r="F1062">
            <v>6702265.4091454539</v>
          </cell>
          <cell r="G1062">
            <v>2030.9895179228649</v>
          </cell>
          <cell r="H1062">
            <v>0</v>
          </cell>
          <cell r="I1062">
            <v>0</v>
          </cell>
        </row>
        <row r="1063">
          <cell r="C1063" t="str">
            <v>1055-53</v>
          </cell>
          <cell r="D1063" t="str">
            <v>Regard de sectionnement avec débimêtre type CD3</v>
          </cell>
          <cell r="E1063" t="str">
            <v>Ens.</v>
          </cell>
          <cell r="F1063">
            <v>4498681.8</v>
          </cell>
          <cell r="G1063">
            <v>1363.236909090909</v>
          </cell>
          <cell r="H1063">
            <v>0</v>
          </cell>
          <cell r="I1063">
            <v>0</v>
          </cell>
        </row>
        <row r="1064">
          <cell r="C1064">
            <v>0</v>
          </cell>
          <cell r="D1064">
            <v>0</v>
          </cell>
          <cell r="E1064">
            <v>0</v>
          </cell>
          <cell r="F1064">
            <v>0</v>
          </cell>
          <cell r="G1064">
            <v>0</v>
          </cell>
          <cell r="H1064">
            <v>0</v>
          </cell>
          <cell r="I1064">
            <v>0</v>
          </cell>
        </row>
        <row r="1065">
          <cell r="C1065" t="str">
            <v>1055-6</v>
          </cell>
          <cell r="D1065" t="str">
            <v>Regard avec régulateur de pression en BA</v>
          </cell>
          <cell r="E1065">
            <v>0</v>
          </cell>
          <cell r="F1065">
            <v>0</v>
          </cell>
          <cell r="G1065">
            <v>0</v>
          </cell>
          <cell r="H1065">
            <v>0</v>
          </cell>
          <cell r="I1065">
            <v>0</v>
          </cell>
        </row>
        <row r="1066">
          <cell r="C1066" t="str">
            <v>1055-61</v>
          </cell>
          <cell r="D1066" t="str">
            <v>Regard avec régulateur de pression type RP1</v>
          </cell>
          <cell r="E1066" t="str">
            <v>Ens.</v>
          </cell>
          <cell r="F1066">
            <v>45006408.63636364</v>
          </cell>
          <cell r="G1066">
            <v>13638.305647382922</v>
          </cell>
          <cell r="H1066">
            <v>0</v>
          </cell>
          <cell r="I1066">
            <v>0</v>
          </cell>
        </row>
        <row r="1067">
          <cell r="C1067" t="str">
            <v>1055-62</v>
          </cell>
          <cell r="D1067" t="str">
            <v>Regard avec régulateur de pression type RP2</v>
          </cell>
          <cell r="E1067" t="str">
            <v>Ens.</v>
          </cell>
          <cell r="F1067">
            <v>7584961.6818454545</v>
          </cell>
          <cell r="G1067">
            <v>2298.473236922865</v>
          </cell>
          <cell r="H1067">
            <v>0</v>
          </cell>
          <cell r="I1067">
            <v>0</v>
          </cell>
        </row>
        <row r="1068">
          <cell r="C1068" t="str">
            <v>1055-63</v>
          </cell>
          <cell r="D1068" t="str">
            <v>Regard avec régulateur de pression type RP3</v>
          </cell>
          <cell r="E1068" t="str">
            <v>Ens.</v>
          </cell>
          <cell r="F1068">
            <v>4481610.9000000004</v>
          </cell>
          <cell r="G1068">
            <v>1358.0639090909092</v>
          </cell>
          <cell r="H1068">
            <v>0</v>
          </cell>
          <cell r="I1068">
            <v>0</v>
          </cell>
        </row>
        <row r="1069">
          <cell r="C1069">
            <v>0</v>
          </cell>
          <cell r="D1069">
            <v>0</v>
          </cell>
          <cell r="E1069">
            <v>0</v>
          </cell>
          <cell r="F1069">
            <v>0</v>
          </cell>
          <cell r="G1069">
            <v>0</v>
          </cell>
          <cell r="H1069">
            <v>0</v>
          </cell>
          <cell r="I1069">
            <v>0</v>
          </cell>
        </row>
        <row r="1070">
          <cell r="C1070" t="str">
            <v>1055-7</v>
          </cell>
          <cell r="D1070" t="str">
            <v>Regard avec régulateur de débit en BA</v>
          </cell>
          <cell r="E1070">
            <v>0</v>
          </cell>
          <cell r="F1070">
            <v>0</v>
          </cell>
          <cell r="G1070">
            <v>0</v>
          </cell>
          <cell r="H1070">
            <v>0</v>
          </cell>
          <cell r="I1070">
            <v>0</v>
          </cell>
        </row>
        <row r="1071">
          <cell r="C1071" t="str">
            <v>1055-71</v>
          </cell>
          <cell r="D1071" t="str">
            <v>Regard avec régulateur de débit type RD1</v>
          </cell>
          <cell r="E1071" t="str">
            <v>Ens.</v>
          </cell>
          <cell r="F1071">
            <v>18599808.636363637</v>
          </cell>
          <cell r="G1071">
            <v>5636.3056473829201</v>
          </cell>
          <cell r="H1071">
            <v>0</v>
          </cell>
          <cell r="I1071">
            <v>0</v>
          </cell>
        </row>
        <row r="1072">
          <cell r="C1072" t="str">
            <v>1055-72</v>
          </cell>
          <cell r="D1072" t="str">
            <v>Regard avec régulateur de débit type RD2</v>
          </cell>
          <cell r="E1072" t="str">
            <v>Ens.</v>
          </cell>
          <cell r="F1072">
            <v>2715811.6818454545</v>
          </cell>
          <cell r="G1072">
            <v>822.973236922865</v>
          </cell>
          <cell r="H1072">
            <v>0</v>
          </cell>
          <cell r="I1072">
            <v>0</v>
          </cell>
        </row>
        <row r="1073">
          <cell r="C1073" t="str">
            <v>1055-73</v>
          </cell>
          <cell r="D1073" t="str">
            <v>Regard avec régulateur de débit type RD3</v>
          </cell>
          <cell r="E1073" t="str">
            <v>Ens.</v>
          </cell>
          <cell r="F1073">
            <v>2186460.9</v>
          </cell>
          <cell r="G1073">
            <v>662.56390909090908</v>
          </cell>
          <cell r="H1073">
            <v>0</v>
          </cell>
          <cell r="I1073">
            <v>0</v>
          </cell>
        </row>
        <row r="1074">
          <cell r="C1074">
            <v>0</v>
          </cell>
          <cell r="D1074">
            <v>0</v>
          </cell>
          <cell r="E1074">
            <v>0</v>
          </cell>
          <cell r="F1074">
            <v>0</v>
          </cell>
          <cell r="G1074">
            <v>0</v>
          </cell>
          <cell r="H1074">
            <v>0</v>
          </cell>
          <cell r="I1074">
            <v>0</v>
          </cell>
        </row>
        <row r="1075">
          <cell r="C1075" t="str">
            <v>1056</v>
          </cell>
          <cell r="D1075" t="str">
            <v>Remplacement des accessoires de cabine de forage</v>
          </cell>
          <cell r="E1075">
            <v>0</v>
          </cell>
          <cell r="F1075">
            <v>0</v>
          </cell>
          <cell r="G1075">
            <v>0</v>
          </cell>
          <cell r="H1075">
            <v>0</v>
          </cell>
          <cell r="I1075">
            <v>0</v>
          </cell>
        </row>
        <row r="1076">
          <cell r="C1076" t="str">
            <v>1056-1</v>
          </cell>
          <cell r="D1076" t="str">
            <v>Remplacement des accessoires de la cabine de forage d'Antanimora P44</v>
          </cell>
          <cell r="E1076" t="str">
            <v>Ens.</v>
          </cell>
          <cell r="F1076">
            <v>3856000</v>
          </cell>
          <cell r="G1076">
            <v>1168.4848484848485</v>
          </cell>
          <cell r="H1076">
            <v>0</v>
          </cell>
          <cell r="I1076">
            <v>0</v>
          </cell>
        </row>
        <row r="1077">
          <cell r="C1077" t="str">
            <v>1056-2</v>
          </cell>
          <cell r="D1077" t="str">
            <v>Remplacement des accessoires de la cabine de forage d'Andalatanosy P45</v>
          </cell>
          <cell r="E1077" t="str">
            <v>Ens.</v>
          </cell>
          <cell r="F1077">
            <v>3856000</v>
          </cell>
          <cell r="G1077">
            <v>1168.4848484848485</v>
          </cell>
          <cell r="H1077">
            <v>0</v>
          </cell>
          <cell r="I1077">
            <v>0</v>
          </cell>
        </row>
        <row r="1078">
          <cell r="C1078" t="str">
            <v>1056-3</v>
          </cell>
          <cell r="D1078" t="str">
            <v>Remplacement des accessoires de la cabine de forage de Beraketa P46</v>
          </cell>
          <cell r="E1078" t="str">
            <v>Ens.</v>
          </cell>
          <cell r="F1078">
            <v>3856000</v>
          </cell>
          <cell r="G1078">
            <v>1168.4848484848485</v>
          </cell>
          <cell r="H1078">
            <v>0</v>
          </cell>
          <cell r="I1078">
            <v>0</v>
          </cell>
        </row>
        <row r="1079">
          <cell r="C1079">
            <v>0</v>
          </cell>
          <cell r="D1079">
            <v>0</v>
          </cell>
          <cell r="E1079">
            <v>0</v>
          </cell>
          <cell r="F1079">
            <v>0</v>
          </cell>
          <cell r="G1079">
            <v>0</v>
          </cell>
          <cell r="H1079">
            <v>0</v>
          </cell>
          <cell r="I1079">
            <v>0</v>
          </cell>
        </row>
        <row r="1080">
          <cell r="C1080" t="str">
            <v>1057</v>
          </cell>
          <cell r="D1080" t="str">
            <v>Remplacement des accessoires de réservoir</v>
          </cell>
          <cell r="E1080">
            <v>0</v>
          </cell>
          <cell r="F1080">
            <v>0</v>
          </cell>
          <cell r="G1080">
            <v>0</v>
          </cell>
          <cell r="H1080">
            <v>0</v>
          </cell>
          <cell r="I1080">
            <v>0</v>
          </cell>
        </row>
        <row r="1081">
          <cell r="C1081" t="str">
            <v>1057-1</v>
          </cell>
          <cell r="D1081" t="str">
            <v>Remplacement des accessoires du réservoir de 140 m3 / 7m d'Antanimora P44</v>
          </cell>
          <cell r="E1081" t="str">
            <v>Ens.</v>
          </cell>
          <cell r="F1081">
            <v>12600000</v>
          </cell>
          <cell r="G1081">
            <v>3818.181818181818</v>
          </cell>
          <cell r="H1081">
            <v>0</v>
          </cell>
          <cell r="I1081">
            <v>0</v>
          </cell>
        </row>
        <row r="1082">
          <cell r="C1082" t="str">
            <v>1057-2</v>
          </cell>
          <cell r="D1082" t="str">
            <v>Remplacement des accessoires du réservoir de 55 m3 / 10m d'Andalatanosy P45</v>
          </cell>
          <cell r="E1082" t="str">
            <v>Ens.</v>
          </cell>
          <cell r="F1082">
            <v>6690000</v>
          </cell>
          <cell r="G1082">
            <v>2027.2727272727273</v>
          </cell>
          <cell r="H1082">
            <v>0</v>
          </cell>
          <cell r="I1082">
            <v>0</v>
          </cell>
        </row>
        <row r="1083">
          <cell r="C1083" t="str">
            <v>1057-3</v>
          </cell>
          <cell r="D1083" t="str">
            <v>Remplacement des accessoires du réservoir de 55 m3 / 7m de Beraketa P46</v>
          </cell>
          <cell r="E1083" t="str">
            <v>Ens.</v>
          </cell>
          <cell r="F1083">
            <v>6150000</v>
          </cell>
          <cell r="G1083">
            <v>1863.6363636363637</v>
          </cell>
          <cell r="H1083">
            <v>0</v>
          </cell>
          <cell r="I1083">
            <v>0</v>
          </cell>
        </row>
        <row r="1084">
          <cell r="C1084">
            <v>0</v>
          </cell>
          <cell r="D1084">
            <v>0</v>
          </cell>
          <cell r="E1084">
            <v>0</v>
          </cell>
          <cell r="F1084">
            <v>0</v>
          </cell>
          <cell r="G1084">
            <v>0</v>
          </cell>
          <cell r="H1084">
            <v>0</v>
          </cell>
          <cell r="I1084">
            <v>0</v>
          </cell>
        </row>
        <row r="1085">
          <cell r="C1085" t="str">
            <v>1058</v>
          </cell>
          <cell r="D1085" t="str">
            <v>Raccord à compression PEHD SR13 (bout M fileté)</v>
          </cell>
          <cell r="E1085">
            <v>0</v>
          </cell>
          <cell r="F1085">
            <v>0</v>
          </cell>
          <cell r="G1085">
            <v>0</v>
          </cell>
          <cell r="H1085">
            <v>0</v>
          </cell>
          <cell r="I1085">
            <v>0</v>
          </cell>
        </row>
        <row r="1086">
          <cell r="C1086" t="str">
            <v>1058-1</v>
          </cell>
          <cell r="D1086" t="str">
            <v>Raccord à compression PEHD PN16 SR13 (bout M fileté) DN25</v>
          </cell>
          <cell r="E1086" t="str">
            <v>ut</v>
          </cell>
          <cell r="F1086">
            <v>14850</v>
          </cell>
          <cell r="G1086">
            <v>4.5</v>
          </cell>
          <cell r="H1086">
            <v>0</v>
          </cell>
          <cell r="I1086">
            <v>0</v>
          </cell>
        </row>
        <row r="1087">
          <cell r="C1087" t="str">
            <v>1058-2</v>
          </cell>
          <cell r="D1087" t="str">
            <v>Raccord à compression PEHD PN16 SR13 (bout M fileté) DN32</v>
          </cell>
          <cell r="E1087" t="str">
            <v>ut</v>
          </cell>
          <cell r="F1087">
            <v>19305</v>
          </cell>
          <cell r="G1087">
            <v>5.8500000000000005</v>
          </cell>
          <cell r="H1087">
            <v>0</v>
          </cell>
          <cell r="I1087">
            <v>0</v>
          </cell>
        </row>
        <row r="1088">
          <cell r="C1088" t="str">
            <v>1058-3</v>
          </cell>
          <cell r="D1088" t="str">
            <v>Raccord à compression PEHD PN16 SR13 (bout M fileté) DN40</v>
          </cell>
          <cell r="E1088" t="str">
            <v>ut</v>
          </cell>
          <cell r="F1088">
            <v>25096.500000000004</v>
          </cell>
          <cell r="G1088">
            <v>7.6050000000000013</v>
          </cell>
          <cell r="H1088">
            <v>0</v>
          </cell>
          <cell r="I1088">
            <v>0</v>
          </cell>
        </row>
        <row r="1089">
          <cell r="C1089" t="str">
            <v>1058-4</v>
          </cell>
          <cell r="D1089" t="str">
            <v>Raccord à compression PEHD PN16 SR13 (bout M fileté) DN50</v>
          </cell>
          <cell r="E1089" t="str">
            <v>ut</v>
          </cell>
          <cell r="F1089">
            <v>32625.450000000004</v>
          </cell>
          <cell r="G1089">
            <v>9.8865000000000016</v>
          </cell>
          <cell r="H1089">
            <v>0</v>
          </cell>
          <cell r="I1089">
            <v>0</v>
          </cell>
        </row>
        <row r="1090">
          <cell r="C1090" t="str">
            <v>1058-5</v>
          </cell>
          <cell r="D1090" t="str">
            <v>Raccord à compression PEHD PN16 SR13 (bout M fileté) DN63</v>
          </cell>
          <cell r="E1090" t="str">
            <v>ut</v>
          </cell>
          <cell r="F1090">
            <v>42413.085000000006</v>
          </cell>
          <cell r="G1090">
            <v>12.852450000000003</v>
          </cell>
          <cell r="H1090">
            <v>0</v>
          </cell>
          <cell r="I1090">
            <v>0</v>
          </cell>
        </row>
        <row r="1091">
          <cell r="C1091" t="str">
            <v>1058-6</v>
          </cell>
          <cell r="D1091" t="str">
            <v>Raccord à compression PEHD PN16 SR13 (bout M fileté) DN75</v>
          </cell>
          <cell r="E1091" t="str">
            <v>ut</v>
          </cell>
          <cell r="F1091">
            <v>55137.010500000011</v>
          </cell>
          <cell r="G1091">
            <v>16.708185000000004</v>
          </cell>
          <cell r="H1091">
            <v>0</v>
          </cell>
          <cell r="I1091">
            <v>0</v>
          </cell>
        </row>
        <row r="1092">
          <cell r="C1092" t="str">
            <v>1058-7</v>
          </cell>
          <cell r="D1092" t="str">
            <v>Raccord à compression PEHD PN16 SR13 (bout M fileté) DN90</v>
          </cell>
          <cell r="E1092" t="str">
            <v>ut</v>
          </cell>
          <cell r="F1092">
            <v>71678.113650000014</v>
          </cell>
          <cell r="G1092">
            <v>21.720640500000005</v>
          </cell>
          <cell r="H1092">
            <v>0</v>
          </cell>
          <cell r="I1092">
            <v>0</v>
          </cell>
        </row>
        <row r="1093">
          <cell r="C1093">
            <v>0</v>
          </cell>
          <cell r="D1093">
            <v>0</v>
          </cell>
          <cell r="E1093">
            <v>0</v>
          </cell>
          <cell r="F1093">
            <v>0</v>
          </cell>
          <cell r="G1093">
            <v>0</v>
          </cell>
          <cell r="H1093">
            <v>0</v>
          </cell>
          <cell r="I1093">
            <v>0</v>
          </cell>
        </row>
        <row r="1094">
          <cell r="C1094">
            <v>0</v>
          </cell>
          <cell r="D1094">
            <v>0</v>
          </cell>
          <cell r="E1094">
            <v>0</v>
          </cell>
          <cell r="F1094">
            <v>0</v>
          </cell>
          <cell r="G1094">
            <v>0</v>
          </cell>
          <cell r="H1094">
            <v>0</v>
          </cell>
          <cell r="I1094">
            <v>0</v>
          </cell>
        </row>
        <row r="1095">
          <cell r="C1095">
            <v>0</v>
          </cell>
          <cell r="D1095">
            <v>0</v>
          </cell>
          <cell r="E1095">
            <v>0</v>
          </cell>
          <cell r="F1095">
            <v>0</v>
          </cell>
          <cell r="G1095">
            <v>0</v>
          </cell>
          <cell r="H1095">
            <v>0</v>
          </cell>
          <cell r="I1095">
            <v>0</v>
          </cell>
        </row>
        <row r="1096">
          <cell r="C1096">
            <v>0</v>
          </cell>
          <cell r="D1096">
            <v>0</v>
          </cell>
          <cell r="E1096">
            <v>0</v>
          </cell>
          <cell r="F1096">
            <v>0</v>
          </cell>
          <cell r="G1096">
            <v>0</v>
          </cell>
          <cell r="H1096">
            <v>0</v>
          </cell>
          <cell r="I1096">
            <v>0</v>
          </cell>
        </row>
        <row r="1097">
          <cell r="C1097">
            <v>0</v>
          </cell>
          <cell r="D1097">
            <v>0</v>
          </cell>
          <cell r="E1097">
            <v>0</v>
          </cell>
          <cell r="F1097">
            <v>0</v>
          </cell>
          <cell r="G1097">
            <v>0</v>
          </cell>
          <cell r="H1097">
            <v>0</v>
          </cell>
          <cell r="I1097">
            <v>0</v>
          </cell>
        </row>
        <row r="1098">
          <cell r="C1098">
            <v>0</v>
          </cell>
          <cell r="D1098">
            <v>0</v>
          </cell>
          <cell r="E1098">
            <v>0</v>
          </cell>
          <cell r="F1098">
            <v>0</v>
          </cell>
          <cell r="G1098">
            <v>0</v>
          </cell>
          <cell r="H1098">
            <v>0</v>
          </cell>
          <cell r="I1098">
            <v>0</v>
          </cell>
        </row>
        <row r="1099">
          <cell r="C1099">
            <v>0</v>
          </cell>
          <cell r="D1099">
            <v>0</v>
          </cell>
          <cell r="E1099">
            <v>0</v>
          </cell>
          <cell r="F1099">
            <v>0</v>
          </cell>
          <cell r="G1099">
            <v>0</v>
          </cell>
          <cell r="H1099">
            <v>0</v>
          </cell>
          <cell r="I1099">
            <v>0</v>
          </cell>
        </row>
        <row r="1100">
          <cell r="C1100">
            <v>0</v>
          </cell>
          <cell r="D1100">
            <v>0</v>
          </cell>
          <cell r="E1100">
            <v>0</v>
          </cell>
          <cell r="F1100">
            <v>0</v>
          </cell>
          <cell r="G1100">
            <v>0</v>
          </cell>
          <cell r="H1100">
            <v>0</v>
          </cell>
          <cell r="I1100">
            <v>0</v>
          </cell>
        </row>
        <row r="1101">
          <cell r="C1101">
            <v>0</v>
          </cell>
          <cell r="D1101">
            <v>0</v>
          </cell>
          <cell r="E1101">
            <v>0</v>
          </cell>
          <cell r="F1101">
            <v>0</v>
          </cell>
          <cell r="G1101">
            <v>0</v>
          </cell>
          <cell r="H1101">
            <v>0</v>
          </cell>
          <cell r="I1101">
            <v>0</v>
          </cell>
        </row>
        <row r="1102">
          <cell r="C1102">
            <v>0</v>
          </cell>
          <cell r="D1102">
            <v>0</v>
          </cell>
          <cell r="E1102">
            <v>0</v>
          </cell>
          <cell r="F1102">
            <v>0</v>
          </cell>
          <cell r="G1102">
            <v>0</v>
          </cell>
          <cell r="H1102">
            <v>0</v>
          </cell>
          <cell r="I1102">
            <v>0</v>
          </cell>
        </row>
        <row r="1103">
          <cell r="C1103">
            <v>0</v>
          </cell>
          <cell r="D1103">
            <v>0</v>
          </cell>
          <cell r="E1103">
            <v>0</v>
          </cell>
          <cell r="F1103">
            <v>0</v>
          </cell>
          <cell r="G1103">
            <v>0</v>
          </cell>
          <cell r="H1103">
            <v>0</v>
          </cell>
          <cell r="I1103">
            <v>0</v>
          </cell>
        </row>
        <row r="1104">
          <cell r="C1104">
            <v>0</v>
          </cell>
          <cell r="D1104">
            <v>0</v>
          </cell>
          <cell r="E1104">
            <v>0</v>
          </cell>
          <cell r="F1104">
            <v>0</v>
          </cell>
          <cell r="G1104">
            <v>0</v>
          </cell>
          <cell r="H1104">
            <v>0</v>
          </cell>
          <cell r="I1104">
            <v>0</v>
          </cell>
        </row>
        <row r="1105">
          <cell r="C1105">
            <v>0</v>
          </cell>
          <cell r="D1105">
            <v>0</v>
          </cell>
          <cell r="E1105">
            <v>0</v>
          </cell>
          <cell r="F1105">
            <v>0</v>
          </cell>
          <cell r="G1105">
            <v>0</v>
          </cell>
          <cell r="H1105">
            <v>0</v>
          </cell>
          <cell r="I1105">
            <v>0</v>
          </cell>
        </row>
        <row r="1106">
          <cell r="C1106">
            <v>0</v>
          </cell>
          <cell r="D1106">
            <v>0</v>
          </cell>
          <cell r="E1106">
            <v>0</v>
          </cell>
          <cell r="F1106">
            <v>0</v>
          </cell>
          <cell r="G1106">
            <v>0</v>
          </cell>
          <cell r="H1106">
            <v>0</v>
          </cell>
          <cell r="I1106">
            <v>0</v>
          </cell>
        </row>
        <row r="1107">
          <cell r="C1107">
            <v>0</v>
          </cell>
          <cell r="D1107">
            <v>0</v>
          </cell>
          <cell r="E1107">
            <v>0</v>
          </cell>
          <cell r="F1107">
            <v>0</v>
          </cell>
          <cell r="G1107">
            <v>0</v>
          </cell>
          <cell r="H1107">
            <v>0</v>
          </cell>
          <cell r="I1107">
            <v>0</v>
          </cell>
        </row>
        <row r="1108">
          <cell r="C1108">
            <v>0</v>
          </cell>
          <cell r="D1108">
            <v>0</v>
          </cell>
          <cell r="E1108">
            <v>0</v>
          </cell>
          <cell r="F1108">
            <v>0</v>
          </cell>
          <cell r="G1108">
            <v>0</v>
          </cell>
          <cell r="H1108">
            <v>0</v>
          </cell>
          <cell r="I1108">
            <v>0</v>
          </cell>
        </row>
        <row r="1109">
          <cell r="C1109">
            <v>0</v>
          </cell>
          <cell r="D1109">
            <v>0</v>
          </cell>
          <cell r="E1109">
            <v>0</v>
          </cell>
          <cell r="F1109">
            <v>0</v>
          </cell>
          <cell r="G1109">
            <v>0</v>
          </cell>
          <cell r="H1109">
            <v>0</v>
          </cell>
          <cell r="I1109">
            <v>0</v>
          </cell>
        </row>
        <row r="1110">
          <cell r="C1110">
            <v>0</v>
          </cell>
          <cell r="D1110">
            <v>0</v>
          </cell>
          <cell r="E1110">
            <v>0</v>
          </cell>
          <cell r="F1110">
            <v>0</v>
          </cell>
          <cell r="G1110">
            <v>0</v>
          </cell>
          <cell r="H1110">
            <v>0</v>
          </cell>
          <cell r="I1110">
            <v>0</v>
          </cell>
        </row>
        <row r="1111">
          <cell r="C1111">
            <v>0</v>
          </cell>
          <cell r="D1111">
            <v>0</v>
          </cell>
          <cell r="E1111">
            <v>0</v>
          </cell>
          <cell r="F1111">
            <v>0</v>
          </cell>
          <cell r="G1111">
            <v>0</v>
          </cell>
          <cell r="H1111">
            <v>0</v>
          </cell>
          <cell r="I1111">
            <v>0</v>
          </cell>
        </row>
        <row r="1112">
          <cell r="C1112">
            <v>0</v>
          </cell>
          <cell r="D1112">
            <v>0</v>
          </cell>
          <cell r="E1112">
            <v>0</v>
          </cell>
          <cell r="F1112">
            <v>0</v>
          </cell>
          <cell r="G1112">
            <v>0</v>
          </cell>
          <cell r="H1112">
            <v>0</v>
          </cell>
          <cell r="I1112">
            <v>0</v>
          </cell>
        </row>
        <row r="1113">
          <cell r="C1113">
            <v>0</v>
          </cell>
          <cell r="D1113">
            <v>0</v>
          </cell>
          <cell r="E1113">
            <v>0</v>
          </cell>
          <cell r="F1113">
            <v>0</v>
          </cell>
          <cell r="G1113">
            <v>0</v>
          </cell>
          <cell r="H1113">
            <v>0</v>
          </cell>
          <cell r="I1113">
            <v>0</v>
          </cell>
        </row>
        <row r="1114">
          <cell r="C1114">
            <v>0</v>
          </cell>
          <cell r="D1114">
            <v>0</v>
          </cell>
          <cell r="E1114">
            <v>0</v>
          </cell>
          <cell r="F1114">
            <v>0</v>
          </cell>
          <cell r="G1114">
            <v>0</v>
          </cell>
          <cell r="H1114">
            <v>0</v>
          </cell>
          <cell r="I1114">
            <v>0</v>
          </cell>
        </row>
        <row r="1115">
          <cell r="C1115">
            <v>0</v>
          </cell>
          <cell r="D1115">
            <v>0</v>
          </cell>
          <cell r="E1115">
            <v>0</v>
          </cell>
          <cell r="F1115">
            <v>0</v>
          </cell>
          <cell r="G1115">
            <v>0</v>
          </cell>
          <cell r="H1115">
            <v>0</v>
          </cell>
          <cell r="I1115">
            <v>0</v>
          </cell>
        </row>
        <row r="1116">
          <cell r="C1116">
            <v>0</v>
          </cell>
          <cell r="D1116">
            <v>0</v>
          </cell>
          <cell r="E1116">
            <v>0</v>
          </cell>
          <cell r="F1116">
            <v>0</v>
          </cell>
          <cell r="G1116">
            <v>0</v>
          </cell>
          <cell r="H1116">
            <v>0</v>
          </cell>
          <cell r="I1116">
            <v>0</v>
          </cell>
        </row>
        <row r="1117">
          <cell r="C1117">
            <v>0</v>
          </cell>
          <cell r="D1117">
            <v>0</v>
          </cell>
          <cell r="E1117">
            <v>0</v>
          </cell>
          <cell r="F1117">
            <v>0</v>
          </cell>
          <cell r="G1117">
            <v>0</v>
          </cell>
          <cell r="H1117">
            <v>0</v>
          </cell>
          <cell r="I1117">
            <v>0</v>
          </cell>
        </row>
        <row r="1118">
          <cell r="C1118">
            <v>0</v>
          </cell>
          <cell r="D1118">
            <v>0</v>
          </cell>
          <cell r="E1118">
            <v>0</v>
          </cell>
          <cell r="F1118">
            <v>0</v>
          </cell>
          <cell r="G1118">
            <v>0</v>
          </cell>
          <cell r="H1118">
            <v>0</v>
          </cell>
          <cell r="I1118">
            <v>0</v>
          </cell>
        </row>
        <row r="1119">
          <cell r="C1119">
            <v>0</v>
          </cell>
          <cell r="D1119">
            <v>0</v>
          </cell>
          <cell r="E1119">
            <v>0</v>
          </cell>
          <cell r="F1119">
            <v>0</v>
          </cell>
          <cell r="G1119">
            <v>0</v>
          </cell>
          <cell r="H1119">
            <v>0</v>
          </cell>
          <cell r="I1119">
            <v>0</v>
          </cell>
        </row>
        <row r="1120">
          <cell r="C1120">
            <v>0</v>
          </cell>
          <cell r="D1120">
            <v>0</v>
          </cell>
          <cell r="E1120">
            <v>0</v>
          </cell>
          <cell r="F1120">
            <v>0</v>
          </cell>
          <cell r="G1120">
            <v>0</v>
          </cell>
          <cell r="H1120">
            <v>0</v>
          </cell>
          <cell r="I1120">
            <v>0</v>
          </cell>
        </row>
        <row r="1121">
          <cell r="C1121">
            <v>0</v>
          </cell>
          <cell r="D1121">
            <v>0</v>
          </cell>
          <cell r="E1121">
            <v>0</v>
          </cell>
          <cell r="F1121">
            <v>0</v>
          </cell>
          <cell r="G1121">
            <v>0</v>
          </cell>
          <cell r="H1121">
            <v>0</v>
          </cell>
          <cell r="I1121">
            <v>0</v>
          </cell>
        </row>
        <row r="1122">
          <cell r="C1122">
            <v>0</v>
          </cell>
          <cell r="D1122">
            <v>0</v>
          </cell>
          <cell r="E1122">
            <v>0</v>
          </cell>
          <cell r="F1122">
            <v>0</v>
          </cell>
          <cell r="G1122">
            <v>0</v>
          </cell>
          <cell r="H1122">
            <v>0</v>
          </cell>
          <cell r="I1122">
            <v>0</v>
          </cell>
        </row>
        <row r="1123">
          <cell r="C1123">
            <v>0</v>
          </cell>
          <cell r="D1123">
            <v>0</v>
          </cell>
          <cell r="E1123">
            <v>0</v>
          </cell>
          <cell r="F1123">
            <v>0</v>
          </cell>
          <cell r="G1123">
            <v>0</v>
          </cell>
          <cell r="H1123">
            <v>0</v>
          </cell>
          <cell r="I1123">
            <v>0</v>
          </cell>
        </row>
        <row r="1124">
          <cell r="C1124">
            <v>0</v>
          </cell>
          <cell r="D1124">
            <v>0</v>
          </cell>
          <cell r="E1124">
            <v>0</v>
          </cell>
          <cell r="F1124">
            <v>0</v>
          </cell>
          <cell r="G1124">
            <v>0</v>
          </cell>
          <cell r="H1124">
            <v>0</v>
          </cell>
          <cell r="I1124">
            <v>0</v>
          </cell>
        </row>
        <row r="1125">
          <cell r="C1125">
            <v>0</v>
          </cell>
          <cell r="D1125">
            <v>0</v>
          </cell>
          <cell r="E1125">
            <v>0</v>
          </cell>
          <cell r="F1125">
            <v>0</v>
          </cell>
          <cell r="G1125">
            <v>0</v>
          </cell>
          <cell r="H1125">
            <v>0</v>
          </cell>
          <cell r="I1125">
            <v>0</v>
          </cell>
        </row>
        <row r="1126">
          <cell r="C1126">
            <v>0</v>
          </cell>
          <cell r="D1126">
            <v>0</v>
          </cell>
          <cell r="E1126">
            <v>0</v>
          </cell>
          <cell r="F1126">
            <v>0</v>
          </cell>
          <cell r="G1126">
            <v>0</v>
          </cell>
          <cell r="H1126">
            <v>0</v>
          </cell>
          <cell r="I1126">
            <v>0</v>
          </cell>
        </row>
        <row r="1127">
          <cell r="C1127">
            <v>0</v>
          </cell>
          <cell r="D1127">
            <v>0</v>
          </cell>
          <cell r="E1127">
            <v>0</v>
          </cell>
          <cell r="F1127">
            <v>0</v>
          </cell>
          <cell r="G1127">
            <v>0</v>
          </cell>
          <cell r="H1127">
            <v>0</v>
          </cell>
          <cell r="I1127">
            <v>0</v>
          </cell>
        </row>
        <row r="1128">
          <cell r="C1128">
            <v>0</v>
          </cell>
          <cell r="D1128">
            <v>0</v>
          </cell>
          <cell r="E1128">
            <v>0</v>
          </cell>
          <cell r="F1128">
            <v>0</v>
          </cell>
          <cell r="G1128">
            <v>0</v>
          </cell>
          <cell r="H1128">
            <v>0</v>
          </cell>
          <cell r="I1128">
            <v>0</v>
          </cell>
        </row>
        <row r="1129">
          <cell r="C1129">
            <v>0</v>
          </cell>
          <cell r="D1129">
            <v>0</v>
          </cell>
          <cell r="E1129">
            <v>0</v>
          </cell>
          <cell r="F1129">
            <v>0</v>
          </cell>
          <cell r="G1129">
            <v>0</v>
          </cell>
          <cell r="H1129">
            <v>0</v>
          </cell>
          <cell r="I1129">
            <v>0</v>
          </cell>
        </row>
        <row r="1130">
          <cell r="C1130">
            <v>0</v>
          </cell>
          <cell r="D1130">
            <v>0</v>
          </cell>
          <cell r="E1130">
            <v>0</v>
          </cell>
          <cell r="F1130">
            <v>0</v>
          </cell>
          <cell r="G1130">
            <v>0</v>
          </cell>
          <cell r="H1130">
            <v>0</v>
          </cell>
          <cell r="I1130">
            <v>0</v>
          </cell>
        </row>
        <row r="1131">
          <cell r="C1131">
            <v>0</v>
          </cell>
          <cell r="D1131">
            <v>0</v>
          </cell>
          <cell r="E1131">
            <v>0</v>
          </cell>
          <cell r="F1131">
            <v>0</v>
          </cell>
          <cell r="G1131">
            <v>0</v>
          </cell>
          <cell r="H1131">
            <v>0</v>
          </cell>
          <cell r="I1131">
            <v>0</v>
          </cell>
        </row>
        <row r="1132">
          <cell r="C1132">
            <v>0</v>
          </cell>
          <cell r="D1132">
            <v>0</v>
          </cell>
          <cell r="E1132">
            <v>0</v>
          </cell>
          <cell r="F1132">
            <v>0</v>
          </cell>
          <cell r="G1132">
            <v>0</v>
          </cell>
          <cell r="H1132">
            <v>0</v>
          </cell>
          <cell r="I1132">
            <v>0</v>
          </cell>
        </row>
        <row r="1133">
          <cell r="C1133">
            <v>0</v>
          </cell>
          <cell r="D1133">
            <v>0</v>
          </cell>
          <cell r="E1133">
            <v>0</v>
          </cell>
          <cell r="F1133">
            <v>0</v>
          </cell>
          <cell r="G1133">
            <v>0</v>
          </cell>
          <cell r="H1133">
            <v>0</v>
          </cell>
          <cell r="I1133">
            <v>0</v>
          </cell>
        </row>
        <row r="1134">
          <cell r="C1134">
            <v>0</v>
          </cell>
          <cell r="D1134">
            <v>0</v>
          </cell>
          <cell r="E1134">
            <v>0</v>
          </cell>
          <cell r="F1134">
            <v>0</v>
          </cell>
          <cell r="G1134">
            <v>0</v>
          </cell>
          <cell r="H1134">
            <v>0</v>
          </cell>
          <cell r="I1134">
            <v>0</v>
          </cell>
        </row>
        <row r="1135">
          <cell r="C1135">
            <v>0</v>
          </cell>
          <cell r="D1135">
            <v>0</v>
          </cell>
          <cell r="E1135">
            <v>0</v>
          </cell>
          <cell r="F1135">
            <v>0</v>
          </cell>
          <cell r="G1135">
            <v>0</v>
          </cell>
          <cell r="H1135">
            <v>0</v>
          </cell>
          <cell r="I1135">
            <v>0</v>
          </cell>
        </row>
        <row r="1136">
          <cell r="C1136">
            <v>0</v>
          </cell>
          <cell r="D1136">
            <v>0</v>
          </cell>
          <cell r="E1136">
            <v>0</v>
          </cell>
          <cell r="F1136">
            <v>0</v>
          </cell>
          <cell r="G1136">
            <v>0</v>
          </cell>
          <cell r="H1136">
            <v>0</v>
          </cell>
          <cell r="I1136">
            <v>0</v>
          </cell>
        </row>
        <row r="1137">
          <cell r="C1137">
            <v>0</v>
          </cell>
          <cell r="D1137">
            <v>0</v>
          </cell>
          <cell r="E1137">
            <v>0</v>
          </cell>
          <cell r="F1137">
            <v>0</v>
          </cell>
          <cell r="G1137">
            <v>0</v>
          </cell>
          <cell r="H1137">
            <v>0</v>
          </cell>
          <cell r="I1137">
            <v>0</v>
          </cell>
        </row>
        <row r="1138">
          <cell r="C1138">
            <v>0</v>
          </cell>
          <cell r="D1138">
            <v>0</v>
          </cell>
          <cell r="E1138">
            <v>0</v>
          </cell>
          <cell r="F1138">
            <v>0</v>
          </cell>
          <cell r="G1138">
            <v>0</v>
          </cell>
          <cell r="H1138">
            <v>0</v>
          </cell>
          <cell r="I1138">
            <v>0</v>
          </cell>
        </row>
        <row r="1139">
          <cell r="C1139">
            <v>0</v>
          </cell>
          <cell r="D1139">
            <v>0</v>
          </cell>
          <cell r="E1139">
            <v>0</v>
          </cell>
          <cell r="F1139">
            <v>0</v>
          </cell>
          <cell r="G1139">
            <v>0</v>
          </cell>
          <cell r="H1139">
            <v>0</v>
          </cell>
          <cell r="I1139">
            <v>0</v>
          </cell>
        </row>
        <row r="1140">
          <cell r="C1140">
            <v>0</v>
          </cell>
          <cell r="D1140">
            <v>0</v>
          </cell>
          <cell r="E1140">
            <v>0</v>
          </cell>
          <cell r="F1140">
            <v>0</v>
          </cell>
          <cell r="G1140">
            <v>0</v>
          </cell>
          <cell r="H1140">
            <v>0</v>
          </cell>
          <cell r="I1140">
            <v>0</v>
          </cell>
        </row>
        <row r="1141">
          <cell r="C1141">
            <v>0</v>
          </cell>
          <cell r="D1141">
            <v>0</v>
          </cell>
          <cell r="E1141">
            <v>0</v>
          </cell>
          <cell r="F1141">
            <v>0</v>
          </cell>
          <cell r="G1141">
            <v>0</v>
          </cell>
          <cell r="H1141">
            <v>0</v>
          </cell>
          <cell r="I1141">
            <v>0</v>
          </cell>
        </row>
        <row r="1142">
          <cell r="C1142">
            <v>0</v>
          </cell>
          <cell r="D1142">
            <v>0</v>
          </cell>
          <cell r="E1142">
            <v>0</v>
          </cell>
          <cell r="F1142">
            <v>0</v>
          </cell>
          <cell r="G1142">
            <v>0</v>
          </cell>
          <cell r="H1142">
            <v>0</v>
          </cell>
          <cell r="I1142">
            <v>0</v>
          </cell>
        </row>
        <row r="1143">
          <cell r="C1143">
            <v>0</v>
          </cell>
          <cell r="D1143">
            <v>0</v>
          </cell>
          <cell r="E1143">
            <v>0</v>
          </cell>
          <cell r="F1143">
            <v>0</v>
          </cell>
          <cell r="G1143">
            <v>0</v>
          </cell>
          <cell r="H1143">
            <v>0</v>
          </cell>
          <cell r="I1143">
            <v>0</v>
          </cell>
        </row>
        <row r="1144">
          <cell r="C1144">
            <v>0</v>
          </cell>
          <cell r="D1144">
            <v>0</v>
          </cell>
          <cell r="E1144">
            <v>0</v>
          </cell>
          <cell r="F1144">
            <v>0</v>
          </cell>
          <cell r="G1144">
            <v>0</v>
          </cell>
          <cell r="H1144">
            <v>0</v>
          </cell>
          <cell r="I1144">
            <v>0</v>
          </cell>
        </row>
        <row r="1145">
          <cell r="C1145">
            <v>0</v>
          </cell>
          <cell r="D1145">
            <v>0</v>
          </cell>
          <cell r="E1145">
            <v>0</v>
          </cell>
          <cell r="F1145">
            <v>0</v>
          </cell>
          <cell r="G1145">
            <v>0</v>
          </cell>
          <cell r="H1145">
            <v>0</v>
          </cell>
          <cell r="I1145">
            <v>0</v>
          </cell>
        </row>
        <row r="1146">
          <cell r="C1146">
            <v>0</v>
          </cell>
          <cell r="D1146">
            <v>0</v>
          </cell>
          <cell r="E1146">
            <v>0</v>
          </cell>
          <cell r="F1146">
            <v>0</v>
          </cell>
          <cell r="G1146">
            <v>0</v>
          </cell>
          <cell r="H1146">
            <v>0</v>
          </cell>
          <cell r="I1146">
            <v>0</v>
          </cell>
        </row>
        <row r="1147">
          <cell r="C1147">
            <v>0</v>
          </cell>
          <cell r="D1147">
            <v>0</v>
          </cell>
          <cell r="E1147">
            <v>0</v>
          </cell>
          <cell r="F1147">
            <v>0</v>
          </cell>
          <cell r="G1147">
            <v>0</v>
          </cell>
          <cell r="H1147">
            <v>0</v>
          </cell>
          <cell r="I114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16"/>
  <sheetViews>
    <sheetView tabSelected="1" zoomScaleNormal="100" workbookViewId="0">
      <pane ySplit="4" topLeftCell="A5" activePane="bottomLeft" state="frozen"/>
      <selection pane="bottomLeft" activeCell="B23" sqref="B23"/>
    </sheetView>
  </sheetViews>
  <sheetFormatPr baseColWidth="10" defaultColWidth="11.5546875" defaultRowHeight="11.4" x14ac:dyDescent="0.3"/>
  <cols>
    <col min="1" max="1" width="8.33203125" style="27" customWidth="1"/>
    <col min="2" max="2" width="71.44140625" style="4" customWidth="1"/>
    <col min="3" max="3" width="11.5546875" style="14" customWidth="1"/>
    <col min="4" max="4" width="10.6640625" style="14" customWidth="1"/>
    <col min="5" max="5" width="17.5546875" style="15" bestFit="1" customWidth="1"/>
    <col min="6" max="6" width="18.44140625" style="16" bestFit="1" customWidth="1"/>
    <col min="7" max="7" width="5" style="17" customWidth="1"/>
    <col min="8" max="8" width="18.88671875" style="17" customWidth="1"/>
    <col min="9" max="9" width="15.88671875" style="17" bestFit="1" customWidth="1"/>
    <col min="10" max="16384" width="11.5546875" style="17"/>
  </cols>
  <sheetData>
    <row r="1" spans="1:6" s="2" customFormat="1" ht="15" x14ac:dyDescent="0.3">
      <c r="A1" s="112" t="s">
        <v>167</v>
      </c>
      <c r="B1" s="112"/>
      <c r="C1" s="112"/>
      <c r="D1" s="112"/>
      <c r="E1" s="112"/>
      <c r="F1" s="112"/>
    </row>
    <row r="2" spans="1:6" s="8" customFormat="1" ht="15" x14ac:dyDescent="0.3">
      <c r="A2" s="3"/>
      <c r="B2" s="4"/>
      <c r="C2" s="5"/>
      <c r="D2" s="5"/>
      <c r="E2" s="6"/>
      <c r="F2" s="7"/>
    </row>
    <row r="3" spans="1:6" s="8" customFormat="1" ht="11.25" customHeight="1" x14ac:dyDescent="0.3">
      <c r="A3" s="113" t="s">
        <v>0</v>
      </c>
      <c r="B3" s="113" t="s">
        <v>1</v>
      </c>
      <c r="C3" s="113" t="s">
        <v>2</v>
      </c>
      <c r="D3" s="113" t="s">
        <v>3</v>
      </c>
      <c r="E3" s="9" t="s">
        <v>4</v>
      </c>
      <c r="F3" s="10" t="s">
        <v>5</v>
      </c>
    </row>
    <row r="4" spans="1:6" s="8" customFormat="1" x14ac:dyDescent="0.3">
      <c r="A4" s="114"/>
      <c r="B4" s="114"/>
      <c r="C4" s="114"/>
      <c r="D4" s="114"/>
      <c r="E4" s="11" t="s">
        <v>6</v>
      </c>
      <c r="F4" s="12" t="s">
        <v>6</v>
      </c>
    </row>
    <row r="5" spans="1:6" ht="15" customHeight="1" x14ac:dyDescent="0.3">
      <c r="A5" s="18" t="s">
        <v>7</v>
      </c>
      <c r="B5" s="18"/>
      <c r="C5" s="19" t="s">
        <v>8</v>
      </c>
      <c r="D5" s="19">
        <v>1</v>
      </c>
      <c r="E5" s="20">
        <f>+E6</f>
        <v>0</v>
      </c>
      <c r="F5" s="20">
        <f>D5*E5</f>
        <v>0</v>
      </c>
    </row>
    <row r="6" spans="1:6" s="24" customFormat="1" ht="13.2" x14ac:dyDescent="0.3">
      <c r="A6" s="84" t="s">
        <v>9</v>
      </c>
      <c r="B6" s="21" t="s">
        <v>96</v>
      </c>
      <c r="C6" s="22"/>
      <c r="D6" s="22"/>
      <c r="E6" s="23">
        <f>+F11</f>
        <v>0</v>
      </c>
      <c r="F6" s="23"/>
    </row>
    <row r="7" spans="1:6" ht="13.2" x14ac:dyDescent="0.3">
      <c r="A7" s="115" t="s">
        <v>10</v>
      </c>
      <c r="B7" s="25" t="s">
        <v>97</v>
      </c>
      <c r="C7" s="26" t="s">
        <v>8</v>
      </c>
      <c r="D7" s="26">
        <v>1</v>
      </c>
      <c r="E7" s="26"/>
      <c r="F7" s="26">
        <f t="shared" ref="F7:F10" si="0">IF(D7="",0,E7*D7)</f>
        <v>0</v>
      </c>
    </row>
    <row r="8" spans="1:6" ht="13.2" x14ac:dyDescent="0.3">
      <c r="A8" s="116" t="s">
        <v>11</v>
      </c>
      <c r="B8" s="25" t="s">
        <v>98</v>
      </c>
      <c r="C8" s="26" t="s">
        <v>8</v>
      </c>
      <c r="D8" s="26">
        <v>1</v>
      </c>
      <c r="E8" s="26"/>
      <c r="F8" s="26">
        <f t="shared" si="0"/>
        <v>0</v>
      </c>
    </row>
    <row r="9" spans="1:6" ht="13.2" x14ac:dyDescent="0.3">
      <c r="A9" s="117" t="s">
        <v>12</v>
      </c>
      <c r="B9" s="104" t="s">
        <v>163</v>
      </c>
      <c r="C9" s="26" t="s">
        <v>8</v>
      </c>
      <c r="D9" s="26">
        <v>1</v>
      </c>
      <c r="E9" s="26"/>
      <c r="F9" s="26">
        <f t="shared" si="0"/>
        <v>0</v>
      </c>
    </row>
    <row r="10" spans="1:6" ht="13.2" x14ac:dyDescent="0.3">
      <c r="A10" s="117" t="s">
        <v>13</v>
      </c>
      <c r="B10" s="25" t="s">
        <v>99</v>
      </c>
      <c r="C10" s="26" t="s">
        <v>8</v>
      </c>
      <c r="D10" s="26">
        <v>1</v>
      </c>
      <c r="E10" s="26"/>
      <c r="F10" s="26">
        <f t="shared" si="0"/>
        <v>0</v>
      </c>
    </row>
    <row r="11" spans="1:6" x14ac:dyDescent="0.3">
      <c r="B11" s="4" t="s">
        <v>95</v>
      </c>
      <c r="F11" s="28">
        <f>SUM(F7:F10)</f>
        <v>0</v>
      </c>
    </row>
    <row r="12" spans="1:6" ht="14.25" customHeight="1" x14ac:dyDescent="0.3">
      <c r="A12" s="29"/>
      <c r="E12" s="14"/>
    </row>
    <row r="13" spans="1:6" ht="14.25" customHeight="1" x14ac:dyDescent="0.3">
      <c r="A13" s="18" t="s">
        <v>14</v>
      </c>
      <c r="B13" s="18"/>
      <c r="C13" s="19" t="s">
        <v>15</v>
      </c>
      <c r="D13" s="19">
        <v>1</v>
      </c>
      <c r="E13" s="20">
        <f>F18</f>
        <v>0</v>
      </c>
      <c r="F13" s="20">
        <f t="shared" ref="F13" si="1">IF(D13="",0,E13*D13)</f>
        <v>0</v>
      </c>
    </row>
    <row r="14" spans="1:6" ht="14.25" customHeight="1" x14ac:dyDescent="0.3">
      <c r="A14" s="105" t="s">
        <v>16</v>
      </c>
      <c r="B14" s="21" t="s">
        <v>100</v>
      </c>
      <c r="C14" s="22"/>
      <c r="D14" s="22"/>
      <c r="E14" s="30">
        <f>F18</f>
        <v>0</v>
      </c>
      <c r="F14" s="23"/>
    </row>
    <row r="15" spans="1:6" ht="18" customHeight="1" x14ac:dyDescent="0.3">
      <c r="A15" s="32" t="s">
        <v>17</v>
      </c>
      <c r="B15" s="31" t="s">
        <v>92</v>
      </c>
      <c r="C15" s="32"/>
      <c r="D15" s="32"/>
      <c r="E15" s="32"/>
      <c r="F15" s="32"/>
    </row>
    <row r="16" spans="1:6" s="33" customFormat="1" ht="13.2" x14ac:dyDescent="0.3">
      <c r="A16" s="49" t="s">
        <v>18</v>
      </c>
      <c r="B16" s="34" t="s">
        <v>101</v>
      </c>
      <c r="C16" s="35" t="s">
        <v>102</v>
      </c>
      <c r="D16" s="36">
        <v>1</v>
      </c>
      <c r="E16" s="35"/>
      <c r="F16" s="35">
        <f t="shared" ref="F16:F17" si="2">IF(D16="",0,E16*D16)</f>
        <v>0</v>
      </c>
    </row>
    <row r="17" spans="1:7" s="33" customFormat="1" ht="14.25" customHeight="1" x14ac:dyDescent="0.3">
      <c r="A17" s="49" t="s">
        <v>19</v>
      </c>
      <c r="B17" s="34" t="s">
        <v>103</v>
      </c>
      <c r="C17" s="35" t="s">
        <v>104</v>
      </c>
      <c r="D17" s="36">
        <v>1</v>
      </c>
      <c r="E17" s="35"/>
      <c r="F17" s="35">
        <f t="shared" si="2"/>
        <v>0</v>
      </c>
    </row>
    <row r="18" spans="1:7" ht="14.25" customHeight="1" x14ac:dyDescent="0.3">
      <c r="A18" s="29"/>
      <c r="E18" s="14"/>
      <c r="F18" s="37">
        <f>F16+F17</f>
        <v>0</v>
      </c>
    </row>
    <row r="19" spans="1:7" ht="14.25" customHeight="1" x14ac:dyDescent="0.3">
      <c r="A19" s="29"/>
      <c r="E19" s="14" t="s">
        <v>95</v>
      </c>
    </row>
    <row r="20" spans="1:7" ht="15" customHeight="1" x14ac:dyDescent="0.3">
      <c r="A20" s="38" t="s">
        <v>20</v>
      </c>
      <c r="B20" s="38"/>
      <c r="C20" s="19" t="s">
        <v>21</v>
      </c>
      <c r="D20" s="39">
        <v>1</v>
      </c>
      <c r="E20" s="40">
        <f>F24+F28</f>
        <v>0</v>
      </c>
      <c r="F20" s="40">
        <f>+E20</f>
        <v>0</v>
      </c>
    </row>
    <row r="21" spans="1:7" ht="14.25" customHeight="1" x14ac:dyDescent="0.3">
      <c r="A21" s="105" t="s">
        <v>22</v>
      </c>
      <c r="B21" s="21" t="s">
        <v>105</v>
      </c>
      <c r="C21" s="22"/>
      <c r="D21" s="22"/>
      <c r="E21" s="30">
        <f>F24</f>
        <v>0</v>
      </c>
      <c r="F21" s="23"/>
    </row>
    <row r="22" spans="1:7" ht="15" customHeight="1" x14ac:dyDescent="0.3">
      <c r="A22" s="32" t="s">
        <v>23</v>
      </c>
      <c r="B22" s="31" t="s">
        <v>106</v>
      </c>
      <c r="C22" s="32"/>
      <c r="D22" s="32"/>
      <c r="E22" s="32"/>
      <c r="F22" s="32"/>
    </row>
    <row r="23" spans="1:7" s="33" customFormat="1" ht="27.75" customHeight="1" x14ac:dyDescent="0.3">
      <c r="A23" s="118" t="s">
        <v>24</v>
      </c>
      <c r="B23" s="34" t="s">
        <v>107</v>
      </c>
      <c r="C23" s="35" t="s">
        <v>108</v>
      </c>
      <c r="D23" s="42">
        <v>52.5</v>
      </c>
      <c r="E23" s="35"/>
      <c r="F23" s="35">
        <f t="shared" ref="F23" si="3">IF(D23="",0,E23*D23)</f>
        <v>0</v>
      </c>
    </row>
    <row r="24" spans="1:7" x14ac:dyDescent="0.3">
      <c r="C24" s="14" t="s">
        <v>95</v>
      </c>
      <c r="E24" s="15" t="s">
        <v>95</v>
      </c>
      <c r="F24" s="28">
        <f>F23</f>
        <v>0</v>
      </c>
    </row>
    <row r="25" spans="1:7" x14ac:dyDescent="0.3">
      <c r="F25" s="45"/>
    </row>
    <row r="26" spans="1:7" ht="15" customHeight="1" x14ac:dyDescent="0.3">
      <c r="A26" s="105">
        <v>304</v>
      </c>
      <c r="B26" s="106" t="s">
        <v>164</v>
      </c>
      <c r="C26" s="107"/>
      <c r="D26" s="107"/>
      <c r="E26" s="30">
        <f>F28</f>
        <v>0</v>
      </c>
      <c r="F26" s="107"/>
    </row>
    <row r="27" spans="1:7" ht="15" customHeight="1" x14ac:dyDescent="0.3">
      <c r="A27" s="108" t="s">
        <v>165</v>
      </c>
      <c r="B27" s="104" t="s">
        <v>166</v>
      </c>
      <c r="C27" s="109" t="s">
        <v>8</v>
      </c>
      <c r="D27" s="110">
        <v>1</v>
      </c>
      <c r="E27" s="109"/>
      <c r="F27" s="109">
        <f t="shared" ref="F27" si="4">IF(D27="",0,E27*D27)</f>
        <v>0</v>
      </c>
    </row>
    <row r="28" spans="1:7" ht="15" customHeight="1" x14ac:dyDescent="0.3">
      <c r="A28" s="111"/>
      <c r="B28" s="8"/>
      <c r="C28" s="97"/>
      <c r="D28" s="97"/>
      <c r="F28" s="28">
        <f>SUM(F27)</f>
        <v>0</v>
      </c>
    </row>
    <row r="29" spans="1:7" s="8" customFormat="1" ht="13.2" x14ac:dyDescent="0.3">
      <c r="A29" s="27"/>
      <c r="B29" s="43"/>
      <c r="C29" s="14" t="s">
        <v>95</v>
      </c>
      <c r="D29" s="14"/>
      <c r="E29" s="44" t="s">
        <v>95</v>
      </c>
      <c r="F29" s="45"/>
      <c r="G29" s="17"/>
    </row>
    <row r="30" spans="1:7" ht="15" customHeight="1" x14ac:dyDescent="0.3">
      <c r="A30" s="38" t="s">
        <v>25</v>
      </c>
      <c r="B30" s="38"/>
      <c r="C30" s="39" t="s">
        <v>15</v>
      </c>
      <c r="D30" s="46">
        <v>11</v>
      </c>
      <c r="E30" s="20">
        <f>+F36+F42+F47+F52+F56</f>
        <v>0</v>
      </c>
      <c r="F30" s="20">
        <f>+D30*E30</f>
        <v>0</v>
      </c>
    </row>
    <row r="31" spans="1:7" ht="14.25" customHeight="1" x14ac:dyDescent="0.3">
      <c r="A31" s="105" t="s">
        <v>16</v>
      </c>
      <c r="B31" s="21" t="s">
        <v>100</v>
      </c>
      <c r="C31" s="22"/>
      <c r="D31" s="22"/>
      <c r="E31" s="30">
        <f>F36+F42</f>
        <v>0</v>
      </c>
      <c r="F31" s="23"/>
    </row>
    <row r="32" spans="1:7" x14ac:dyDescent="0.3">
      <c r="A32" s="32" t="s">
        <v>17</v>
      </c>
      <c r="B32" s="31" t="s">
        <v>92</v>
      </c>
      <c r="C32" s="32"/>
      <c r="D32" s="32"/>
      <c r="E32" s="32"/>
      <c r="F32" s="32"/>
    </row>
    <row r="33" spans="1:6" ht="15" customHeight="1" x14ac:dyDescent="0.3">
      <c r="A33" s="117" t="s">
        <v>26</v>
      </c>
      <c r="B33" s="25" t="s">
        <v>27</v>
      </c>
      <c r="C33" s="26" t="s">
        <v>21</v>
      </c>
      <c r="D33" s="47">
        <v>1</v>
      </c>
      <c r="E33" s="26"/>
      <c r="F33" s="26">
        <f t="shared" ref="F33:F35" si="5">IF(D33="",0,E33*D33)</f>
        <v>0</v>
      </c>
    </row>
    <row r="34" spans="1:6" s="33" customFormat="1" ht="18.600000000000001" customHeight="1" x14ac:dyDescent="0.3">
      <c r="A34" s="118" t="s">
        <v>28</v>
      </c>
      <c r="B34" s="48" t="s">
        <v>94</v>
      </c>
      <c r="C34" s="35" t="s">
        <v>8</v>
      </c>
      <c r="D34" s="49">
        <v>1</v>
      </c>
      <c r="E34" s="49"/>
      <c r="F34" s="35">
        <f t="shared" si="5"/>
        <v>0</v>
      </c>
    </row>
    <row r="35" spans="1:6" s="33" customFormat="1" ht="15" customHeight="1" x14ac:dyDescent="0.3">
      <c r="A35" s="118" t="s">
        <v>29</v>
      </c>
      <c r="B35" s="48" t="s">
        <v>109</v>
      </c>
      <c r="C35" s="35" t="s">
        <v>104</v>
      </c>
      <c r="D35" s="49">
        <v>1</v>
      </c>
      <c r="E35" s="49"/>
      <c r="F35" s="35">
        <f t="shared" si="5"/>
        <v>0</v>
      </c>
    </row>
    <row r="36" spans="1:6" s="33" customFormat="1" x14ac:dyDescent="0.3">
      <c r="A36" s="119"/>
      <c r="B36" s="1"/>
      <c r="C36" s="51"/>
      <c r="D36" s="51"/>
      <c r="E36" s="52"/>
      <c r="F36" s="53">
        <f>F33+F34+F35</f>
        <v>0</v>
      </c>
    </row>
    <row r="37" spans="1:6" s="33" customFormat="1" x14ac:dyDescent="0.3">
      <c r="A37" s="119"/>
      <c r="B37" s="1"/>
      <c r="C37" s="51"/>
      <c r="D37" s="51"/>
      <c r="E37" s="52"/>
      <c r="F37" s="54"/>
    </row>
    <row r="38" spans="1:6" x14ac:dyDescent="0.3">
      <c r="A38" s="32" t="s">
        <v>30</v>
      </c>
      <c r="B38" s="31" t="s">
        <v>110</v>
      </c>
      <c r="C38" s="32"/>
      <c r="D38" s="32"/>
      <c r="E38" s="32"/>
      <c r="F38" s="32"/>
    </row>
    <row r="39" spans="1:6" s="33" customFormat="1" ht="18.600000000000001" customHeight="1" x14ac:dyDescent="0.3">
      <c r="A39" s="118" t="s">
        <v>31</v>
      </c>
      <c r="B39" s="48" t="s">
        <v>111</v>
      </c>
      <c r="C39" s="35" t="s">
        <v>112</v>
      </c>
      <c r="D39" s="49">
        <v>9.5</v>
      </c>
      <c r="E39" s="49"/>
      <c r="F39" s="35">
        <f t="shared" ref="F39:F41" si="6">IF(D39="",0,E39*D39)</f>
        <v>0</v>
      </c>
    </row>
    <row r="40" spans="1:6" s="33" customFormat="1" ht="27.6" customHeight="1" x14ac:dyDescent="0.3">
      <c r="A40" s="118" t="s">
        <v>32</v>
      </c>
      <c r="B40" s="34" t="s">
        <v>113</v>
      </c>
      <c r="C40" s="35" t="s">
        <v>15</v>
      </c>
      <c r="D40" s="49">
        <v>1</v>
      </c>
      <c r="E40" s="49"/>
      <c r="F40" s="35">
        <f t="shared" si="6"/>
        <v>0</v>
      </c>
    </row>
    <row r="41" spans="1:6" s="33" customFormat="1" ht="15" customHeight="1" x14ac:dyDescent="0.3">
      <c r="A41" s="118" t="s">
        <v>33</v>
      </c>
      <c r="B41" s="48" t="s">
        <v>114</v>
      </c>
      <c r="C41" s="35" t="s">
        <v>108</v>
      </c>
      <c r="D41" s="49">
        <v>4</v>
      </c>
      <c r="E41" s="49"/>
      <c r="F41" s="35">
        <f t="shared" si="6"/>
        <v>0</v>
      </c>
    </row>
    <row r="42" spans="1:6" s="33" customFormat="1" ht="15" customHeight="1" x14ac:dyDescent="0.3">
      <c r="A42" s="41"/>
      <c r="B42" s="48"/>
      <c r="C42" s="35"/>
      <c r="D42" s="49"/>
      <c r="E42" s="49"/>
      <c r="F42" s="35">
        <f>F39+F40+F41</f>
        <v>0</v>
      </c>
    </row>
    <row r="43" spans="1:6" s="33" customFormat="1" x14ac:dyDescent="0.3">
      <c r="A43" s="50"/>
      <c r="B43" s="1"/>
      <c r="C43" s="51"/>
      <c r="D43" s="51"/>
      <c r="E43" s="52"/>
      <c r="F43" s="54"/>
    </row>
    <row r="44" spans="1:6" ht="14.25" customHeight="1" x14ac:dyDescent="0.3">
      <c r="A44" s="105" t="s">
        <v>22</v>
      </c>
      <c r="B44" s="21" t="s">
        <v>105</v>
      </c>
      <c r="C44" s="22"/>
      <c r="D44" s="22"/>
      <c r="E44" s="30">
        <f>F47</f>
        <v>0</v>
      </c>
      <c r="F44" s="22"/>
    </row>
    <row r="45" spans="1:6" x14ac:dyDescent="0.3">
      <c r="A45" s="32" t="s">
        <v>23</v>
      </c>
      <c r="B45" s="31" t="s">
        <v>106</v>
      </c>
      <c r="C45" s="32"/>
      <c r="D45" s="32"/>
      <c r="E45" s="32"/>
      <c r="F45" s="32"/>
    </row>
    <row r="46" spans="1:6" s="33" customFormat="1" ht="15" customHeight="1" x14ac:dyDescent="0.3">
      <c r="A46" s="118" t="s">
        <v>34</v>
      </c>
      <c r="B46" s="48" t="s">
        <v>115</v>
      </c>
      <c r="C46" s="35" t="s">
        <v>108</v>
      </c>
      <c r="D46" s="49">
        <v>6</v>
      </c>
      <c r="E46" s="35"/>
      <c r="F46" s="35">
        <f t="shared" ref="F46" si="7">IF(D46="",0,E46*D46)</f>
        <v>0</v>
      </c>
    </row>
    <row r="47" spans="1:6" s="33" customFormat="1" ht="15" customHeight="1" x14ac:dyDescent="0.3">
      <c r="A47" s="118"/>
      <c r="B47" s="48"/>
      <c r="C47" s="35"/>
      <c r="D47" s="49"/>
      <c r="E47" s="35"/>
      <c r="F47" s="35">
        <f>F46</f>
        <v>0</v>
      </c>
    </row>
    <row r="48" spans="1:6" s="33" customFormat="1" x14ac:dyDescent="0.3">
      <c r="A48" s="119"/>
      <c r="B48" s="1"/>
      <c r="C48" s="51"/>
      <c r="D48" s="51"/>
      <c r="E48" s="52"/>
      <c r="F48" s="54"/>
    </row>
    <row r="49" spans="1:7" ht="14.25" customHeight="1" x14ac:dyDescent="0.3">
      <c r="A49" s="105" t="s">
        <v>35</v>
      </c>
      <c r="B49" s="21" t="s">
        <v>116</v>
      </c>
      <c r="C49" s="22"/>
      <c r="D49" s="22"/>
      <c r="E49" s="30">
        <f>F52+F56</f>
        <v>0</v>
      </c>
      <c r="F49" s="22"/>
    </row>
    <row r="50" spans="1:7" x14ac:dyDescent="0.3">
      <c r="A50" s="32" t="s">
        <v>36</v>
      </c>
      <c r="B50" s="31" t="s">
        <v>117</v>
      </c>
      <c r="C50" s="32"/>
      <c r="D50" s="32"/>
      <c r="E50" s="32"/>
      <c r="F50" s="32"/>
    </row>
    <row r="51" spans="1:7" s="33" customFormat="1" ht="15" customHeight="1" x14ac:dyDescent="0.3">
      <c r="A51" s="120" t="s">
        <v>37</v>
      </c>
      <c r="B51" s="48" t="s">
        <v>118</v>
      </c>
      <c r="C51" s="35" t="s">
        <v>15</v>
      </c>
      <c r="D51" s="49">
        <v>1</v>
      </c>
      <c r="E51" s="35"/>
      <c r="F51" s="35">
        <f t="shared" ref="F51" si="8">IF(D51="",0,E51*D51)</f>
        <v>0</v>
      </c>
    </row>
    <row r="52" spans="1:7" s="33" customFormat="1" ht="15" customHeight="1" x14ac:dyDescent="0.3">
      <c r="A52" s="120"/>
      <c r="B52" s="48"/>
      <c r="C52" s="35"/>
      <c r="D52" s="49"/>
      <c r="E52" s="35"/>
      <c r="F52" s="35">
        <f>F51</f>
        <v>0</v>
      </c>
    </row>
    <row r="53" spans="1:7" s="33" customFormat="1" x14ac:dyDescent="0.3">
      <c r="A53" s="119"/>
      <c r="B53" s="1"/>
      <c r="C53" s="51"/>
      <c r="D53" s="51"/>
      <c r="E53" s="52"/>
      <c r="F53" s="54"/>
    </row>
    <row r="54" spans="1:7" x14ac:dyDescent="0.3">
      <c r="A54" s="32" t="s">
        <v>38</v>
      </c>
      <c r="B54" s="31" t="s">
        <v>119</v>
      </c>
      <c r="C54" s="32"/>
      <c r="D54" s="32"/>
      <c r="E54" s="32"/>
      <c r="F54" s="32"/>
    </row>
    <row r="55" spans="1:7" ht="15" customHeight="1" x14ac:dyDescent="0.3">
      <c r="A55" s="116" t="s">
        <v>39</v>
      </c>
      <c r="B55" s="25" t="s">
        <v>120</v>
      </c>
      <c r="C55" s="26" t="s">
        <v>15</v>
      </c>
      <c r="D55" s="47">
        <v>1</v>
      </c>
      <c r="E55" s="26"/>
      <c r="F55" s="26">
        <f t="shared" ref="F55" si="9">IF(D55="",0,E55*D55)</f>
        <v>0</v>
      </c>
    </row>
    <row r="56" spans="1:7" ht="15" customHeight="1" x14ac:dyDescent="0.3">
      <c r="A56" s="55"/>
      <c r="B56" s="56"/>
      <c r="C56" s="44"/>
      <c r="D56" s="57"/>
      <c r="E56" s="44"/>
      <c r="F56" s="26">
        <f>F55</f>
        <v>0</v>
      </c>
    </row>
    <row r="57" spans="1:7" s="8" customFormat="1" ht="13.2" x14ac:dyDescent="0.3">
      <c r="A57" s="27"/>
      <c r="B57" s="43"/>
      <c r="C57" s="14"/>
      <c r="D57" s="14"/>
      <c r="E57" s="44" t="s">
        <v>95</v>
      </c>
      <c r="F57" s="45"/>
      <c r="G57" s="17"/>
    </row>
    <row r="58" spans="1:7" ht="15" customHeight="1" x14ac:dyDescent="0.3">
      <c r="A58" s="38" t="s">
        <v>40</v>
      </c>
      <c r="B58" s="38"/>
      <c r="C58" s="39" t="s">
        <v>15</v>
      </c>
      <c r="D58" s="46">
        <v>1</v>
      </c>
      <c r="E58" s="20">
        <f>F64+F73+F78+F84+F89+F93+F98+F102+F107+F113+F117+F121+F125</f>
        <v>0</v>
      </c>
      <c r="F58" s="20">
        <f>+D58*E58</f>
        <v>0</v>
      </c>
    </row>
    <row r="59" spans="1:7" ht="15" customHeight="1" x14ac:dyDescent="0.3">
      <c r="A59" s="105" t="s">
        <v>16</v>
      </c>
      <c r="B59" s="21" t="s">
        <v>100</v>
      </c>
      <c r="C59" s="22"/>
      <c r="D59" s="22"/>
      <c r="E59" s="30">
        <f>F64+F73+F78+F84</f>
        <v>0</v>
      </c>
      <c r="F59" s="30"/>
    </row>
    <row r="60" spans="1:7" x14ac:dyDescent="0.3">
      <c r="A60" s="32" t="s">
        <v>41</v>
      </c>
      <c r="B60" s="31" t="s">
        <v>121</v>
      </c>
      <c r="C60" s="32"/>
      <c r="D60" s="32"/>
      <c r="E60" s="32"/>
      <c r="F60" s="32"/>
    </row>
    <row r="61" spans="1:7" ht="15" customHeight="1" x14ac:dyDescent="0.3">
      <c r="A61" s="117" t="s">
        <v>42</v>
      </c>
      <c r="B61" s="25" t="s">
        <v>122</v>
      </c>
      <c r="C61" s="26" t="s">
        <v>108</v>
      </c>
      <c r="D61" s="47">
        <v>8</v>
      </c>
      <c r="E61" s="26"/>
      <c r="F61" s="26">
        <f t="shared" ref="F61:F63" si="10">IF(D61="",0,E61*D61)</f>
        <v>0</v>
      </c>
    </row>
    <row r="62" spans="1:7" ht="15" customHeight="1" x14ac:dyDescent="0.3">
      <c r="A62" s="117" t="s">
        <v>43</v>
      </c>
      <c r="B62" s="25" t="s">
        <v>123</v>
      </c>
      <c r="C62" s="26" t="s">
        <v>102</v>
      </c>
      <c r="D62" s="47">
        <v>0.8</v>
      </c>
      <c r="E62" s="26"/>
      <c r="F62" s="26">
        <f t="shared" si="10"/>
        <v>0</v>
      </c>
    </row>
    <row r="63" spans="1:7" ht="15" customHeight="1" x14ac:dyDescent="0.3">
      <c r="A63" s="117" t="s">
        <v>44</v>
      </c>
      <c r="B63" s="25" t="s">
        <v>124</v>
      </c>
      <c r="C63" s="26" t="s">
        <v>102</v>
      </c>
      <c r="D63" s="47">
        <v>0.15</v>
      </c>
      <c r="E63" s="26"/>
      <c r="F63" s="26">
        <f t="shared" si="10"/>
        <v>0</v>
      </c>
    </row>
    <row r="64" spans="1:7" x14ac:dyDescent="0.3">
      <c r="A64" s="83"/>
      <c r="B64" s="4" t="s">
        <v>95</v>
      </c>
      <c r="C64" s="14" t="s">
        <v>95</v>
      </c>
      <c r="E64" s="15" t="s">
        <v>95</v>
      </c>
      <c r="F64" s="28">
        <f>SUM(F61:F63)</f>
        <v>0</v>
      </c>
    </row>
    <row r="65" spans="1:7" s="8" customFormat="1" ht="13.2" x14ac:dyDescent="0.3">
      <c r="A65" s="83"/>
      <c r="B65" s="43" t="s">
        <v>95</v>
      </c>
      <c r="C65" s="14" t="s">
        <v>95</v>
      </c>
      <c r="D65" s="14"/>
      <c r="E65" s="44" t="s">
        <v>95</v>
      </c>
      <c r="F65" s="45"/>
      <c r="G65" s="17"/>
    </row>
    <row r="66" spans="1:7" x14ac:dyDescent="0.3">
      <c r="A66" s="32" t="s">
        <v>45</v>
      </c>
      <c r="B66" s="31" t="s">
        <v>125</v>
      </c>
      <c r="C66" s="32"/>
      <c r="D66" s="32"/>
      <c r="E66" s="32"/>
      <c r="F66" s="32"/>
    </row>
    <row r="67" spans="1:7" ht="15" customHeight="1" x14ac:dyDescent="0.3">
      <c r="A67" s="77" t="s">
        <v>46</v>
      </c>
      <c r="B67" s="25" t="s">
        <v>126</v>
      </c>
      <c r="C67" s="26" t="s">
        <v>102</v>
      </c>
      <c r="D67" s="47">
        <v>0.1</v>
      </c>
      <c r="E67" s="26"/>
      <c r="F67" s="26">
        <f>IF(D67="",0,E67*D67)</f>
        <v>0</v>
      </c>
    </row>
    <row r="68" spans="1:7" ht="15" customHeight="1" x14ac:dyDescent="0.3">
      <c r="A68" s="77" t="s">
        <v>47</v>
      </c>
      <c r="B68" s="25" t="s">
        <v>127</v>
      </c>
      <c r="C68" s="26" t="s">
        <v>102</v>
      </c>
      <c r="D68" s="47">
        <v>0.7</v>
      </c>
      <c r="E68" s="26"/>
      <c r="F68" s="26">
        <f t="shared" ref="F68:F72" si="11">IF(D68="",0,E68*D68)</f>
        <v>0</v>
      </c>
    </row>
    <row r="69" spans="1:7" ht="15" customHeight="1" x14ac:dyDescent="0.3">
      <c r="A69" s="77" t="s">
        <v>48</v>
      </c>
      <c r="B69" s="25" t="s">
        <v>128</v>
      </c>
      <c r="C69" s="26" t="s">
        <v>108</v>
      </c>
      <c r="D69" s="47">
        <v>5</v>
      </c>
      <c r="E69" s="26"/>
      <c r="F69" s="26">
        <f t="shared" si="11"/>
        <v>0</v>
      </c>
    </row>
    <row r="70" spans="1:7" ht="15" customHeight="1" x14ac:dyDescent="0.3">
      <c r="A70" s="77" t="s">
        <v>49</v>
      </c>
      <c r="B70" s="25" t="s">
        <v>129</v>
      </c>
      <c r="C70" s="26" t="s">
        <v>108</v>
      </c>
      <c r="D70" s="47">
        <v>2</v>
      </c>
      <c r="E70" s="26"/>
      <c r="F70" s="26">
        <f t="shared" si="11"/>
        <v>0</v>
      </c>
    </row>
    <row r="71" spans="1:7" ht="15" customHeight="1" x14ac:dyDescent="0.3">
      <c r="A71" s="77" t="s">
        <v>50</v>
      </c>
      <c r="B71" s="25" t="s">
        <v>130</v>
      </c>
      <c r="C71" s="26" t="s">
        <v>108</v>
      </c>
      <c r="D71" s="47">
        <v>5</v>
      </c>
      <c r="E71" s="26"/>
      <c r="F71" s="26">
        <f t="shared" si="11"/>
        <v>0</v>
      </c>
    </row>
    <row r="72" spans="1:7" ht="15" customHeight="1" x14ac:dyDescent="0.3">
      <c r="A72" s="77" t="s">
        <v>51</v>
      </c>
      <c r="B72" s="25" t="s">
        <v>131</v>
      </c>
      <c r="C72" s="26" t="s">
        <v>132</v>
      </c>
      <c r="D72" s="47">
        <v>25</v>
      </c>
      <c r="E72" s="26"/>
      <c r="F72" s="26">
        <f t="shared" si="11"/>
        <v>0</v>
      </c>
    </row>
    <row r="73" spans="1:7" x14ac:dyDescent="0.3">
      <c r="A73" s="83"/>
      <c r="F73" s="37">
        <f>SUM(F67:F72)</f>
        <v>0</v>
      </c>
    </row>
    <row r="74" spans="1:7" s="8" customFormat="1" ht="13.2" x14ac:dyDescent="0.3">
      <c r="A74" s="83"/>
      <c r="B74" s="43" t="s">
        <v>95</v>
      </c>
      <c r="C74" s="14" t="s">
        <v>95</v>
      </c>
      <c r="D74" s="14"/>
      <c r="E74" s="44" t="s">
        <v>95</v>
      </c>
      <c r="F74" s="45"/>
      <c r="G74" s="17"/>
    </row>
    <row r="75" spans="1:7" x14ac:dyDescent="0.3">
      <c r="A75" s="32" t="s">
        <v>17</v>
      </c>
      <c r="B75" s="31" t="s">
        <v>92</v>
      </c>
      <c r="C75" s="32"/>
      <c r="D75" s="32"/>
      <c r="E75" s="32"/>
      <c r="F75" s="32"/>
    </row>
    <row r="76" spans="1:7" ht="15" customHeight="1" x14ac:dyDescent="0.3">
      <c r="A76" s="117" t="s">
        <v>52</v>
      </c>
      <c r="B76" s="25" t="s">
        <v>93</v>
      </c>
      <c r="C76" s="26" t="s">
        <v>8</v>
      </c>
      <c r="D76" s="47">
        <v>1</v>
      </c>
      <c r="E76" s="26"/>
      <c r="F76" s="26">
        <f t="shared" ref="F76:F77" si="12">IF(D76="",0,E76*D76)</f>
        <v>0</v>
      </c>
    </row>
    <row r="77" spans="1:7" ht="13.2" x14ac:dyDescent="0.3">
      <c r="A77" s="117" t="s">
        <v>28</v>
      </c>
      <c r="B77" s="25" t="s">
        <v>94</v>
      </c>
      <c r="C77" s="26" t="s">
        <v>8</v>
      </c>
      <c r="D77" s="47">
        <v>1</v>
      </c>
      <c r="E77" s="26"/>
      <c r="F77" s="26">
        <f t="shared" si="12"/>
        <v>0</v>
      </c>
    </row>
    <row r="78" spans="1:7" x14ac:dyDescent="0.3">
      <c r="A78" s="83"/>
      <c r="B78" s="4" t="s">
        <v>95</v>
      </c>
      <c r="C78" s="14" t="s">
        <v>95</v>
      </c>
      <c r="E78" s="15" t="s">
        <v>95</v>
      </c>
      <c r="F78" s="28">
        <f>F76+F77</f>
        <v>0</v>
      </c>
    </row>
    <row r="79" spans="1:7" s="8" customFormat="1" ht="13.2" x14ac:dyDescent="0.3">
      <c r="A79" s="83"/>
      <c r="B79" s="43" t="s">
        <v>95</v>
      </c>
      <c r="C79" s="14" t="s">
        <v>95</v>
      </c>
      <c r="D79" s="14"/>
      <c r="E79" s="44" t="s">
        <v>95</v>
      </c>
      <c r="F79" s="45"/>
      <c r="G79" s="17"/>
    </row>
    <row r="80" spans="1:7" x14ac:dyDescent="0.3">
      <c r="A80" s="32" t="s">
        <v>30</v>
      </c>
      <c r="B80" s="31" t="s">
        <v>110</v>
      </c>
      <c r="C80" s="32"/>
      <c r="D80" s="32"/>
      <c r="E80" s="32"/>
      <c r="F80" s="32"/>
    </row>
    <row r="81" spans="1:7" s="33" customFormat="1" ht="18.600000000000001" customHeight="1" x14ac:dyDescent="0.3">
      <c r="A81" s="118" t="s">
        <v>31</v>
      </c>
      <c r="B81" s="48" t="s">
        <v>111</v>
      </c>
      <c r="C81" s="35" t="s">
        <v>112</v>
      </c>
      <c r="D81" s="49">
        <v>9.5</v>
      </c>
      <c r="E81" s="49"/>
      <c r="F81" s="35">
        <f t="shared" ref="F81:F83" si="13">IF(D81="",0,E81*D81)</f>
        <v>0</v>
      </c>
    </row>
    <row r="82" spans="1:7" s="33" customFormat="1" ht="27.6" customHeight="1" x14ac:dyDescent="0.3">
      <c r="A82" s="118" t="s">
        <v>32</v>
      </c>
      <c r="B82" s="34" t="s">
        <v>113</v>
      </c>
      <c r="C82" s="35" t="s">
        <v>15</v>
      </c>
      <c r="D82" s="49">
        <v>1</v>
      </c>
      <c r="E82" s="49"/>
      <c r="F82" s="35">
        <f t="shared" si="13"/>
        <v>0</v>
      </c>
    </row>
    <row r="83" spans="1:7" s="33" customFormat="1" ht="15" customHeight="1" x14ac:dyDescent="0.3">
      <c r="A83" s="118" t="s">
        <v>33</v>
      </c>
      <c r="B83" s="48" t="s">
        <v>114</v>
      </c>
      <c r="C83" s="35" t="s">
        <v>108</v>
      </c>
      <c r="D83" s="49">
        <v>4</v>
      </c>
      <c r="E83" s="49"/>
      <c r="F83" s="35">
        <f t="shared" si="13"/>
        <v>0</v>
      </c>
    </row>
    <row r="84" spans="1:7" x14ac:dyDescent="0.3">
      <c r="A84" s="83"/>
      <c r="B84" s="4" t="s">
        <v>95</v>
      </c>
      <c r="C84" s="14" t="s">
        <v>95</v>
      </c>
      <c r="E84" s="15" t="s">
        <v>95</v>
      </c>
      <c r="F84" s="28">
        <f>+SUM(F81:F83)</f>
        <v>0</v>
      </c>
    </row>
    <row r="85" spans="1:7" s="8" customFormat="1" ht="13.2" x14ac:dyDescent="0.3">
      <c r="A85" s="83"/>
      <c r="B85" s="43" t="s">
        <v>95</v>
      </c>
      <c r="C85" s="14" t="s">
        <v>95</v>
      </c>
      <c r="D85" s="14"/>
      <c r="E85" s="44" t="s">
        <v>95</v>
      </c>
      <c r="F85" s="45"/>
      <c r="G85" s="17"/>
    </row>
    <row r="86" spans="1:7" ht="15" customHeight="1" x14ac:dyDescent="0.3">
      <c r="A86" s="105" t="s">
        <v>22</v>
      </c>
      <c r="B86" s="21" t="s">
        <v>105</v>
      </c>
      <c r="C86" s="22"/>
      <c r="D86" s="22"/>
      <c r="E86" s="30">
        <f>+F89+F93</f>
        <v>0</v>
      </c>
      <c r="F86" s="22"/>
    </row>
    <row r="87" spans="1:7" x14ac:dyDescent="0.3">
      <c r="A87" s="32" t="s">
        <v>53</v>
      </c>
      <c r="B87" s="31" t="s">
        <v>133</v>
      </c>
      <c r="C87" s="32"/>
      <c r="D87" s="32"/>
      <c r="E87" s="32"/>
      <c r="F87" s="32"/>
    </row>
    <row r="88" spans="1:7" ht="21" customHeight="1" x14ac:dyDescent="0.3">
      <c r="A88" s="117" t="s">
        <v>54</v>
      </c>
      <c r="B88" s="25" t="s">
        <v>134</v>
      </c>
      <c r="C88" s="26" t="s">
        <v>8</v>
      </c>
      <c r="D88" s="47">
        <v>1</v>
      </c>
      <c r="E88" s="26"/>
      <c r="F88" s="26">
        <f t="shared" ref="F88" si="14">IF(D88="",0,E88*D88)</f>
        <v>0</v>
      </c>
    </row>
    <row r="89" spans="1:7" x14ac:dyDescent="0.3">
      <c r="A89" s="83"/>
      <c r="B89" s="4" t="s">
        <v>95</v>
      </c>
      <c r="C89" s="14" t="s">
        <v>95</v>
      </c>
      <c r="E89" s="15" t="s">
        <v>95</v>
      </c>
      <c r="F89" s="28">
        <f>F88</f>
        <v>0</v>
      </c>
    </row>
    <row r="90" spans="1:7" s="8" customFormat="1" ht="13.2" x14ac:dyDescent="0.3">
      <c r="A90" s="83"/>
      <c r="B90" s="43" t="s">
        <v>95</v>
      </c>
      <c r="C90" s="14" t="s">
        <v>95</v>
      </c>
      <c r="D90" s="14"/>
      <c r="E90" s="44" t="s">
        <v>95</v>
      </c>
      <c r="F90" s="45"/>
      <c r="G90" s="17"/>
    </row>
    <row r="91" spans="1:7" x14ac:dyDescent="0.3">
      <c r="A91" s="32" t="s">
        <v>23</v>
      </c>
      <c r="B91" s="31" t="s">
        <v>106</v>
      </c>
      <c r="C91" s="32"/>
      <c r="D91" s="32"/>
      <c r="E91" s="32"/>
      <c r="F91" s="32"/>
    </row>
    <row r="92" spans="1:7" s="33" customFormat="1" ht="15" customHeight="1" x14ac:dyDescent="0.3">
      <c r="A92" s="118" t="s">
        <v>34</v>
      </c>
      <c r="B92" s="48" t="s">
        <v>115</v>
      </c>
      <c r="C92" s="35" t="s">
        <v>108</v>
      </c>
      <c r="D92" s="49">
        <v>6</v>
      </c>
      <c r="E92" s="35"/>
      <c r="F92" s="35">
        <f t="shared" ref="F92" si="15">IF(D92="",0,E92*D92)</f>
        <v>0</v>
      </c>
    </row>
    <row r="93" spans="1:7" x14ac:dyDescent="0.3">
      <c r="A93" s="83"/>
      <c r="B93" s="4" t="s">
        <v>95</v>
      </c>
      <c r="C93" s="14" t="s">
        <v>95</v>
      </c>
      <c r="E93" s="15" t="s">
        <v>95</v>
      </c>
      <c r="F93" s="28">
        <f>F92</f>
        <v>0</v>
      </c>
    </row>
    <row r="94" spans="1:7" s="8" customFormat="1" ht="13.2" x14ac:dyDescent="0.3">
      <c r="A94" s="83"/>
      <c r="B94" s="43" t="s">
        <v>95</v>
      </c>
      <c r="C94" s="14" t="s">
        <v>95</v>
      </c>
      <c r="D94" s="14"/>
      <c r="E94" s="44" t="s">
        <v>95</v>
      </c>
      <c r="F94" s="45"/>
      <c r="G94" s="17"/>
    </row>
    <row r="95" spans="1:7" ht="15" customHeight="1" x14ac:dyDescent="0.3">
      <c r="A95" s="105" t="s">
        <v>55</v>
      </c>
      <c r="B95" s="21" t="s">
        <v>135</v>
      </c>
      <c r="C95" s="22"/>
      <c r="D95" s="22"/>
      <c r="E95" s="30">
        <f>+F98+F102</f>
        <v>0</v>
      </c>
      <c r="F95" s="22"/>
    </row>
    <row r="96" spans="1:7" x14ac:dyDescent="0.3">
      <c r="A96" s="32">
        <v>630</v>
      </c>
      <c r="B96" s="31" t="s">
        <v>136</v>
      </c>
      <c r="C96" s="32"/>
      <c r="D96" s="32"/>
      <c r="E96" s="32"/>
      <c r="F96" s="32"/>
    </row>
    <row r="97" spans="1:7" ht="15" customHeight="1" x14ac:dyDescent="0.3">
      <c r="A97" s="117" t="s">
        <v>56</v>
      </c>
      <c r="B97" s="25" t="s">
        <v>137</v>
      </c>
      <c r="C97" s="26" t="s">
        <v>112</v>
      </c>
      <c r="D97" s="47">
        <v>2.5</v>
      </c>
      <c r="E97" s="26"/>
      <c r="F97" s="26">
        <f t="shared" ref="F97" si="16">IF(D97="",0,E97*D97)</f>
        <v>0</v>
      </c>
    </row>
    <row r="98" spans="1:7" x14ac:dyDescent="0.3">
      <c r="A98" s="83"/>
      <c r="B98" s="4" t="s">
        <v>95</v>
      </c>
      <c r="C98" s="14" t="s">
        <v>95</v>
      </c>
      <c r="E98" s="15" t="s">
        <v>95</v>
      </c>
      <c r="F98" s="28">
        <f>F97</f>
        <v>0</v>
      </c>
    </row>
    <row r="99" spans="1:7" s="8" customFormat="1" ht="13.2" x14ac:dyDescent="0.3">
      <c r="A99" s="83"/>
      <c r="B99" s="43" t="s">
        <v>95</v>
      </c>
      <c r="C99" s="14" t="s">
        <v>95</v>
      </c>
      <c r="D99" s="14"/>
      <c r="E99" s="44" t="s">
        <v>95</v>
      </c>
      <c r="F99" s="45"/>
      <c r="G99" s="17"/>
    </row>
    <row r="100" spans="1:7" x14ac:dyDescent="0.3">
      <c r="A100" s="32">
        <v>620</v>
      </c>
      <c r="B100" s="31" t="s">
        <v>138</v>
      </c>
      <c r="C100" s="32"/>
      <c r="D100" s="32"/>
      <c r="E100" s="32"/>
      <c r="F100" s="32"/>
    </row>
    <row r="101" spans="1:7" ht="15" customHeight="1" x14ac:dyDescent="0.3">
      <c r="A101" s="117" t="s">
        <v>57</v>
      </c>
      <c r="B101" s="25" t="s">
        <v>139</v>
      </c>
      <c r="C101" s="26" t="s">
        <v>112</v>
      </c>
      <c r="D101" s="47">
        <v>5</v>
      </c>
      <c r="E101" s="26"/>
      <c r="F101" s="26">
        <f t="shared" ref="F101" si="17">IF(D101="",0,E101*D101)</f>
        <v>0</v>
      </c>
    </row>
    <row r="102" spans="1:7" x14ac:dyDescent="0.3">
      <c r="A102" s="83"/>
      <c r="B102" s="4" t="s">
        <v>95</v>
      </c>
      <c r="C102" s="14" t="s">
        <v>95</v>
      </c>
      <c r="E102" s="15" t="s">
        <v>95</v>
      </c>
      <c r="F102" s="28">
        <f>F101</f>
        <v>0</v>
      </c>
    </row>
    <row r="103" spans="1:7" s="8" customFormat="1" ht="13.2" x14ac:dyDescent="0.3">
      <c r="A103" s="83"/>
      <c r="B103" s="43" t="s">
        <v>95</v>
      </c>
      <c r="C103" s="14" t="s">
        <v>95</v>
      </c>
      <c r="D103" s="14"/>
      <c r="E103" s="44" t="s">
        <v>95</v>
      </c>
      <c r="F103" s="45"/>
      <c r="G103" s="17"/>
    </row>
    <row r="104" spans="1:7" ht="15" customHeight="1" x14ac:dyDescent="0.3">
      <c r="A104" s="105" t="s">
        <v>35</v>
      </c>
      <c r="B104" s="21" t="s">
        <v>116</v>
      </c>
      <c r="C104" s="22"/>
      <c r="D104" s="22"/>
      <c r="E104" s="30">
        <f>+F107+F113+F117+F121+F125</f>
        <v>0</v>
      </c>
      <c r="F104" s="22"/>
    </row>
    <row r="105" spans="1:7" x14ac:dyDescent="0.3">
      <c r="A105" s="32">
        <v>701</v>
      </c>
      <c r="B105" s="31" t="s">
        <v>140</v>
      </c>
      <c r="C105" s="32"/>
      <c r="D105" s="32"/>
      <c r="E105" s="32"/>
      <c r="F105" s="32"/>
    </row>
    <row r="106" spans="1:7" ht="15" customHeight="1" x14ac:dyDescent="0.3">
      <c r="A106" s="117" t="s">
        <v>58</v>
      </c>
      <c r="B106" s="25" t="s">
        <v>141</v>
      </c>
      <c r="C106" s="26" t="s">
        <v>15</v>
      </c>
      <c r="D106" s="47">
        <v>2</v>
      </c>
      <c r="E106" s="26"/>
      <c r="F106" s="26">
        <f t="shared" ref="F106" si="18">IF(D106="",0,E106*D106)</f>
        <v>0</v>
      </c>
    </row>
    <row r="107" spans="1:7" x14ac:dyDescent="0.3">
      <c r="A107" s="83"/>
      <c r="B107" s="4" t="s">
        <v>95</v>
      </c>
      <c r="C107" s="14" t="s">
        <v>95</v>
      </c>
      <c r="E107" s="15" t="s">
        <v>95</v>
      </c>
      <c r="F107" s="28">
        <f>SUM(F106:F106)</f>
        <v>0</v>
      </c>
    </row>
    <row r="108" spans="1:7" s="8" customFormat="1" ht="13.2" x14ac:dyDescent="0.3">
      <c r="A108" s="83"/>
      <c r="B108" s="43"/>
      <c r="C108" s="14"/>
      <c r="D108" s="14"/>
      <c r="E108" s="44"/>
      <c r="F108" s="45"/>
      <c r="G108" s="17"/>
    </row>
    <row r="109" spans="1:7" x14ac:dyDescent="0.3">
      <c r="A109" s="32" t="s">
        <v>59</v>
      </c>
      <c r="B109" s="31" t="s">
        <v>142</v>
      </c>
      <c r="C109" s="32"/>
      <c r="D109" s="32"/>
      <c r="E109" s="32"/>
      <c r="F109" s="32"/>
    </row>
    <row r="110" spans="1:7" ht="15" customHeight="1" x14ac:dyDescent="0.3">
      <c r="A110" s="121" t="s">
        <v>60</v>
      </c>
      <c r="B110" s="25" t="s">
        <v>143</v>
      </c>
      <c r="C110" s="26" t="s">
        <v>15</v>
      </c>
      <c r="D110" s="47">
        <v>4</v>
      </c>
      <c r="E110" s="26"/>
      <c r="F110" s="26">
        <f t="shared" ref="F110:F112" si="19">IF(D110="",0,E110*D110)</f>
        <v>0</v>
      </c>
    </row>
    <row r="111" spans="1:7" ht="15" customHeight="1" x14ac:dyDescent="0.3">
      <c r="A111" s="121" t="s">
        <v>61</v>
      </c>
      <c r="B111" s="25" t="s">
        <v>144</v>
      </c>
      <c r="C111" s="26" t="s">
        <v>15</v>
      </c>
      <c r="D111" s="47">
        <v>4</v>
      </c>
      <c r="E111" s="26"/>
      <c r="F111" s="26">
        <f t="shared" si="19"/>
        <v>0</v>
      </c>
    </row>
    <row r="112" spans="1:7" ht="15" customHeight="1" x14ac:dyDescent="0.3">
      <c r="A112" s="121" t="s">
        <v>62</v>
      </c>
      <c r="B112" s="25" t="s">
        <v>145</v>
      </c>
      <c r="C112" s="26" t="s">
        <v>15</v>
      </c>
      <c r="D112" s="47">
        <v>4</v>
      </c>
      <c r="E112" s="26"/>
      <c r="F112" s="26">
        <f t="shared" si="19"/>
        <v>0</v>
      </c>
    </row>
    <row r="113" spans="1:7" x14ac:dyDescent="0.3">
      <c r="A113" s="83"/>
      <c r="B113" s="4" t="s">
        <v>95</v>
      </c>
      <c r="C113" s="14" t="s">
        <v>95</v>
      </c>
      <c r="E113" s="15" t="s">
        <v>95</v>
      </c>
      <c r="F113" s="28">
        <f>SUM(F110:F112)</f>
        <v>0</v>
      </c>
    </row>
    <row r="114" spans="1:7" x14ac:dyDescent="0.3">
      <c r="A114" s="83"/>
      <c r="F114" s="45"/>
    </row>
    <row r="115" spans="1:7" x14ac:dyDescent="0.3">
      <c r="A115" s="32" t="s">
        <v>63</v>
      </c>
      <c r="B115" s="31" t="s">
        <v>146</v>
      </c>
      <c r="C115" s="32"/>
      <c r="D115" s="32"/>
      <c r="E115" s="32"/>
      <c r="F115" s="32"/>
    </row>
    <row r="116" spans="1:7" ht="13.2" x14ac:dyDescent="0.3">
      <c r="A116" s="116" t="s">
        <v>64</v>
      </c>
      <c r="B116" s="25" t="s">
        <v>147</v>
      </c>
      <c r="C116" s="26" t="s">
        <v>15</v>
      </c>
      <c r="D116" s="47">
        <v>1</v>
      </c>
      <c r="E116" s="26"/>
      <c r="F116" s="26">
        <f t="shared" ref="F116" si="20">IF(D116="",0,E116*D116)</f>
        <v>0</v>
      </c>
    </row>
    <row r="117" spans="1:7" x14ac:dyDescent="0.3">
      <c r="A117" s="83"/>
      <c r="B117" s="4" t="s">
        <v>95</v>
      </c>
      <c r="C117" s="14" t="s">
        <v>95</v>
      </c>
      <c r="E117" s="15" t="s">
        <v>95</v>
      </c>
      <c r="F117" s="28">
        <f>F116</f>
        <v>0</v>
      </c>
    </row>
    <row r="118" spans="1:7" s="8" customFormat="1" ht="13.2" x14ac:dyDescent="0.3">
      <c r="A118" s="83"/>
      <c r="B118" s="43" t="s">
        <v>95</v>
      </c>
      <c r="C118" s="14" t="s">
        <v>95</v>
      </c>
      <c r="D118" s="14"/>
      <c r="E118" s="44" t="s">
        <v>95</v>
      </c>
      <c r="F118" s="45"/>
      <c r="G118" s="17"/>
    </row>
    <row r="119" spans="1:7" x14ac:dyDescent="0.3">
      <c r="A119" s="32" t="s">
        <v>36</v>
      </c>
      <c r="B119" s="31" t="s">
        <v>117</v>
      </c>
      <c r="C119" s="32"/>
      <c r="D119" s="32"/>
      <c r="E119" s="32"/>
      <c r="F119" s="32"/>
    </row>
    <row r="120" spans="1:7" ht="15" customHeight="1" x14ac:dyDescent="0.3">
      <c r="A120" s="116" t="s">
        <v>37</v>
      </c>
      <c r="B120" s="25" t="s">
        <v>118</v>
      </c>
      <c r="C120" s="26" t="s">
        <v>15</v>
      </c>
      <c r="D120" s="47">
        <v>1</v>
      </c>
      <c r="E120" s="26"/>
      <c r="F120" s="26">
        <f t="shared" ref="F120" si="21">IF(D120="",0,E120*D120)</f>
        <v>0</v>
      </c>
    </row>
    <row r="121" spans="1:7" x14ac:dyDescent="0.3">
      <c r="A121" s="83"/>
      <c r="B121" s="4" t="s">
        <v>95</v>
      </c>
      <c r="C121" s="14" t="s">
        <v>95</v>
      </c>
      <c r="E121" s="15" t="s">
        <v>95</v>
      </c>
      <c r="F121" s="28">
        <f>F120</f>
        <v>0</v>
      </c>
    </row>
    <row r="122" spans="1:7" s="8" customFormat="1" ht="13.2" x14ac:dyDescent="0.3">
      <c r="A122" s="83"/>
      <c r="B122" s="43" t="s">
        <v>95</v>
      </c>
      <c r="C122" s="14" t="s">
        <v>95</v>
      </c>
      <c r="D122" s="14"/>
      <c r="E122" s="44" t="s">
        <v>95</v>
      </c>
      <c r="F122" s="45"/>
      <c r="G122" s="17"/>
    </row>
    <row r="123" spans="1:7" x14ac:dyDescent="0.3">
      <c r="A123" s="32" t="s">
        <v>38</v>
      </c>
      <c r="B123" s="31" t="s">
        <v>119</v>
      </c>
      <c r="C123" s="32"/>
      <c r="D123" s="32"/>
      <c r="E123" s="32"/>
      <c r="F123" s="32"/>
    </row>
    <row r="124" spans="1:7" ht="15" customHeight="1" x14ac:dyDescent="0.3">
      <c r="A124" s="116" t="s">
        <v>39</v>
      </c>
      <c r="B124" s="25" t="s">
        <v>120</v>
      </c>
      <c r="C124" s="26" t="s">
        <v>15</v>
      </c>
      <c r="D124" s="47">
        <v>1</v>
      </c>
      <c r="E124" s="26"/>
      <c r="F124" s="26">
        <f t="shared" ref="F124" si="22">IF(D124="",0,E124*D124)</f>
        <v>0</v>
      </c>
    </row>
    <row r="125" spans="1:7" x14ac:dyDescent="0.3">
      <c r="A125" s="83"/>
      <c r="B125" s="4" t="s">
        <v>95</v>
      </c>
      <c r="C125" s="14" t="s">
        <v>95</v>
      </c>
      <c r="E125" s="15" t="s">
        <v>95</v>
      </c>
      <c r="F125" s="28">
        <f>F124</f>
        <v>0</v>
      </c>
    </row>
    <row r="126" spans="1:7" s="58" customFormat="1" ht="15" customHeight="1" x14ac:dyDescent="0.3">
      <c r="A126" s="60"/>
      <c r="B126" s="59"/>
      <c r="C126" s="60"/>
      <c r="D126" s="60"/>
      <c r="E126" s="61"/>
      <c r="F126" s="61"/>
    </row>
    <row r="127" spans="1:7" s="62" customFormat="1" ht="15" customHeight="1" x14ac:dyDescent="0.3">
      <c r="A127" s="38" t="s">
        <v>65</v>
      </c>
      <c r="B127" s="63"/>
      <c r="C127" s="39" t="s">
        <v>15</v>
      </c>
      <c r="D127" s="39">
        <v>1</v>
      </c>
      <c r="E127" s="20">
        <f>F133+F138+F142</f>
        <v>0</v>
      </c>
      <c r="F127" s="20">
        <f>+D127*E127</f>
        <v>0</v>
      </c>
    </row>
    <row r="128" spans="1:7" ht="15" customHeight="1" x14ac:dyDescent="0.3">
      <c r="A128" s="105" t="s">
        <v>16</v>
      </c>
      <c r="B128" s="21" t="s">
        <v>100</v>
      </c>
      <c r="C128" s="22"/>
      <c r="D128" s="22"/>
      <c r="E128" s="30">
        <f>F133</f>
        <v>0</v>
      </c>
      <c r="F128" s="22"/>
    </row>
    <row r="129" spans="1:7" s="62" customFormat="1" ht="15" customHeight="1" x14ac:dyDescent="0.3">
      <c r="A129" s="32" t="s">
        <v>17</v>
      </c>
      <c r="B129" s="31" t="s">
        <v>92</v>
      </c>
      <c r="C129" s="32"/>
      <c r="D129" s="32"/>
      <c r="E129" s="32"/>
      <c r="F129" s="32"/>
    </row>
    <row r="130" spans="1:7" s="62" customFormat="1" ht="13.2" x14ac:dyDescent="0.3">
      <c r="A130" s="117" t="s">
        <v>52</v>
      </c>
      <c r="B130" s="25" t="s">
        <v>93</v>
      </c>
      <c r="C130" s="26" t="s">
        <v>8</v>
      </c>
      <c r="D130" s="47">
        <v>1</v>
      </c>
      <c r="E130" s="26"/>
      <c r="F130" s="26">
        <f t="shared" ref="F130:F132" si="23">IF(D130="",0,E130*D130)</f>
        <v>0</v>
      </c>
    </row>
    <row r="131" spans="1:7" s="65" customFormat="1" ht="26.4" x14ac:dyDescent="0.3">
      <c r="A131" s="117" t="s">
        <v>28</v>
      </c>
      <c r="B131" s="64" t="s">
        <v>94</v>
      </c>
      <c r="C131" s="26" t="s">
        <v>8</v>
      </c>
      <c r="D131" s="47">
        <v>1</v>
      </c>
      <c r="E131" s="26"/>
      <c r="F131" s="26">
        <f t="shared" si="23"/>
        <v>0</v>
      </c>
      <c r="G131" s="62"/>
    </row>
    <row r="132" spans="1:7" s="65" customFormat="1" ht="13.2" x14ac:dyDescent="0.3">
      <c r="A132" s="117" t="s">
        <v>66</v>
      </c>
      <c r="B132" s="64" t="s">
        <v>148</v>
      </c>
      <c r="C132" s="26" t="s">
        <v>104</v>
      </c>
      <c r="D132" s="47">
        <v>1</v>
      </c>
      <c r="E132" s="26"/>
      <c r="F132" s="26">
        <f t="shared" si="23"/>
        <v>0</v>
      </c>
      <c r="G132" s="62"/>
    </row>
    <row r="133" spans="1:7" s="66" customFormat="1" ht="15" customHeight="1" x14ac:dyDescent="0.3">
      <c r="A133" s="119"/>
      <c r="B133" s="1"/>
      <c r="C133" s="51"/>
      <c r="D133" s="51"/>
      <c r="E133" s="52"/>
      <c r="F133" s="53">
        <f>F130+F131+F132</f>
        <v>0</v>
      </c>
    </row>
    <row r="134" spans="1:7" s="62" customFormat="1" ht="15" customHeight="1" x14ac:dyDescent="0.3">
      <c r="A134" s="83"/>
      <c r="B134" s="43" t="s">
        <v>95</v>
      </c>
      <c r="C134" s="14" t="s">
        <v>95</v>
      </c>
      <c r="D134" s="14"/>
      <c r="E134" s="44" t="s">
        <v>95</v>
      </c>
      <c r="F134" s="45"/>
    </row>
    <row r="135" spans="1:7" ht="15" customHeight="1" x14ac:dyDescent="0.3">
      <c r="A135" s="105" t="s">
        <v>35</v>
      </c>
      <c r="B135" s="21" t="s">
        <v>116</v>
      </c>
      <c r="C135" s="22"/>
      <c r="D135" s="22"/>
      <c r="E135" s="30"/>
      <c r="F135" s="22"/>
    </row>
    <row r="136" spans="1:7" ht="15" customHeight="1" x14ac:dyDescent="0.3">
      <c r="A136" s="32" t="s">
        <v>36</v>
      </c>
      <c r="B136" s="31" t="s">
        <v>117</v>
      </c>
      <c r="C136" s="32"/>
      <c r="D136" s="32"/>
      <c r="E136" s="32"/>
      <c r="F136" s="32"/>
    </row>
    <row r="137" spans="1:7" s="62" customFormat="1" ht="15" customHeight="1" x14ac:dyDescent="0.3">
      <c r="A137" s="122" t="s">
        <v>37</v>
      </c>
      <c r="B137" s="25" t="s">
        <v>118</v>
      </c>
      <c r="C137" s="26" t="s">
        <v>15</v>
      </c>
      <c r="D137" s="67">
        <v>8</v>
      </c>
      <c r="E137" s="26"/>
      <c r="F137" s="26">
        <f t="shared" ref="F137" si="24">IF(D137="",0,E137*D137)</f>
        <v>0</v>
      </c>
    </row>
    <row r="138" spans="1:7" s="62" customFormat="1" ht="15" customHeight="1" x14ac:dyDescent="0.3">
      <c r="A138" s="123"/>
      <c r="B138" s="68"/>
      <c r="C138" s="69"/>
      <c r="D138" s="69"/>
      <c r="E138" s="70"/>
      <c r="F138" s="71">
        <f>F137</f>
        <v>0</v>
      </c>
    </row>
    <row r="139" spans="1:7" s="62" customFormat="1" ht="15" customHeight="1" x14ac:dyDescent="0.3">
      <c r="A139" s="83"/>
      <c r="B139" s="43" t="s">
        <v>95</v>
      </c>
      <c r="C139" s="14" t="s">
        <v>95</v>
      </c>
      <c r="D139" s="14"/>
      <c r="E139" s="44" t="s">
        <v>95</v>
      </c>
      <c r="F139" s="45"/>
    </row>
    <row r="140" spans="1:7" s="62" customFormat="1" ht="15" customHeight="1" x14ac:dyDescent="0.3">
      <c r="A140" s="32" t="s">
        <v>38</v>
      </c>
      <c r="B140" s="31" t="s">
        <v>119</v>
      </c>
      <c r="C140" s="32"/>
      <c r="D140" s="32"/>
      <c r="E140" s="32"/>
      <c r="F140" s="32"/>
    </row>
    <row r="141" spans="1:7" s="62" customFormat="1" ht="13.2" x14ac:dyDescent="0.3">
      <c r="A141" s="122" t="s">
        <v>67</v>
      </c>
      <c r="B141" s="25" t="s">
        <v>149</v>
      </c>
      <c r="C141" s="26" t="s">
        <v>15</v>
      </c>
      <c r="D141" s="67">
        <v>1</v>
      </c>
      <c r="E141" s="26"/>
      <c r="F141" s="26">
        <f t="shared" ref="F141" si="25">IF(D141="",0,E141*D141)</f>
        <v>0</v>
      </c>
    </row>
    <row r="142" spans="1:7" s="65" customFormat="1" x14ac:dyDescent="0.3">
      <c r="A142" s="123"/>
      <c r="B142" s="68"/>
      <c r="C142" s="69"/>
      <c r="D142" s="69"/>
      <c r="E142" s="70"/>
      <c r="F142" s="71">
        <f>F141</f>
        <v>0</v>
      </c>
      <c r="G142" s="62"/>
    </row>
    <row r="143" spans="1:7" s="62" customFormat="1" ht="15" customHeight="1" x14ac:dyDescent="0.3">
      <c r="A143" s="83"/>
      <c r="B143" s="43"/>
      <c r="C143" s="14"/>
      <c r="D143" s="14"/>
      <c r="E143" s="44"/>
      <c r="F143" s="45"/>
    </row>
    <row r="144" spans="1:7" s="62" customFormat="1" ht="15" customHeight="1" x14ac:dyDescent="0.3">
      <c r="A144" s="38" t="s">
        <v>68</v>
      </c>
      <c r="B144" s="63"/>
      <c r="C144" s="39" t="s">
        <v>15</v>
      </c>
      <c r="D144" s="39">
        <v>1</v>
      </c>
      <c r="E144" s="20">
        <f>F148</f>
        <v>0</v>
      </c>
      <c r="F144" s="20">
        <f>+D144*E144</f>
        <v>0</v>
      </c>
    </row>
    <row r="145" spans="1:7" ht="15" customHeight="1" x14ac:dyDescent="0.3">
      <c r="A145" s="105" t="s">
        <v>16</v>
      </c>
      <c r="B145" s="21" t="s">
        <v>100</v>
      </c>
      <c r="C145" s="22"/>
      <c r="D145" s="22"/>
      <c r="E145" s="30">
        <f>E147</f>
        <v>0</v>
      </c>
      <c r="F145" s="22"/>
    </row>
    <row r="146" spans="1:7" s="62" customFormat="1" ht="15" customHeight="1" x14ac:dyDescent="0.3">
      <c r="A146" s="32" t="s">
        <v>17</v>
      </c>
      <c r="B146" s="31" t="s">
        <v>92</v>
      </c>
      <c r="C146" s="32"/>
      <c r="D146" s="32"/>
      <c r="E146" s="32"/>
      <c r="F146" s="32"/>
    </row>
    <row r="147" spans="1:7" s="62" customFormat="1" ht="13.2" x14ac:dyDescent="0.3">
      <c r="A147" s="117" t="s">
        <v>69</v>
      </c>
      <c r="B147" s="25" t="s">
        <v>150</v>
      </c>
      <c r="C147" s="26" t="s">
        <v>8</v>
      </c>
      <c r="D147" s="47">
        <v>1</v>
      </c>
      <c r="E147" s="26"/>
      <c r="F147" s="26">
        <f t="shared" ref="F147" si="26">IF(D147="",0,E147*D147)</f>
        <v>0</v>
      </c>
    </row>
    <row r="148" spans="1:7" s="62" customFormat="1" ht="13.2" x14ac:dyDescent="0.3">
      <c r="A148" s="124"/>
      <c r="B148" s="56"/>
      <c r="C148" s="44"/>
      <c r="D148" s="57"/>
      <c r="E148" s="44"/>
      <c r="F148" s="26">
        <f>F147</f>
        <v>0</v>
      </c>
    </row>
    <row r="149" spans="1:7" s="62" customFormat="1" ht="15" customHeight="1" x14ac:dyDescent="0.3">
      <c r="A149" s="13"/>
      <c r="B149" s="56"/>
      <c r="C149" s="44"/>
      <c r="D149" s="72"/>
      <c r="E149" s="44"/>
      <c r="F149" s="73"/>
    </row>
    <row r="150" spans="1:7" s="8" customFormat="1" ht="13.2" x14ac:dyDescent="0.3">
      <c r="A150" s="74" t="s">
        <v>70</v>
      </c>
      <c r="B150" s="74"/>
      <c r="C150" s="75" t="s">
        <v>21</v>
      </c>
      <c r="D150" s="75">
        <v>1</v>
      </c>
      <c r="E150" s="76">
        <f>F154+F159+F165+F172</f>
        <v>0</v>
      </c>
      <c r="F150" s="76">
        <f>F154+F159+F165+F172</f>
        <v>0</v>
      </c>
      <c r="G150" s="17"/>
    </row>
    <row r="151" spans="1:7" s="65" customFormat="1" ht="13.2" x14ac:dyDescent="0.3">
      <c r="A151" s="105" t="s">
        <v>71</v>
      </c>
      <c r="B151" s="21" t="s">
        <v>151</v>
      </c>
      <c r="C151" s="22"/>
      <c r="D151" s="22"/>
      <c r="E151" s="30">
        <f>F154+F159</f>
        <v>0</v>
      </c>
      <c r="F151" s="22"/>
      <c r="G151" s="62"/>
    </row>
    <row r="152" spans="1:7" s="65" customFormat="1" x14ac:dyDescent="0.3">
      <c r="A152" s="32" t="s">
        <v>72</v>
      </c>
      <c r="B152" s="31" t="s">
        <v>152</v>
      </c>
      <c r="C152" s="32"/>
      <c r="D152" s="32"/>
      <c r="E152" s="32"/>
      <c r="F152" s="32"/>
      <c r="G152" s="62"/>
    </row>
    <row r="153" spans="1:7" s="65" customFormat="1" ht="13.2" x14ac:dyDescent="0.3">
      <c r="A153" s="117" t="s">
        <v>73</v>
      </c>
      <c r="B153" s="25" t="s">
        <v>153</v>
      </c>
      <c r="C153" s="26" t="s">
        <v>102</v>
      </c>
      <c r="D153" s="77">
        <v>104</v>
      </c>
      <c r="E153" s="26"/>
      <c r="F153" s="26">
        <f t="shared" ref="F153" si="27">IF(D153="",0,E153*D153)</f>
        <v>0</v>
      </c>
      <c r="G153" s="62"/>
    </row>
    <row r="154" spans="1:7" s="65" customFormat="1" x14ac:dyDescent="0.3">
      <c r="A154" s="83"/>
      <c r="B154" s="4"/>
      <c r="C154" s="14" t="s">
        <v>95</v>
      </c>
      <c r="D154" s="14"/>
      <c r="E154" s="15" t="s">
        <v>95</v>
      </c>
      <c r="F154" s="28">
        <f>SUM(F153)</f>
        <v>0</v>
      </c>
      <c r="G154" s="62"/>
    </row>
    <row r="155" spans="1:7" s="65" customFormat="1" ht="13.2" x14ac:dyDescent="0.3">
      <c r="A155" s="83"/>
      <c r="B155" s="43"/>
      <c r="C155" s="14" t="s">
        <v>95</v>
      </c>
      <c r="D155" s="14"/>
      <c r="E155" s="44" t="s">
        <v>95</v>
      </c>
      <c r="F155" s="45"/>
      <c r="G155" s="62"/>
    </row>
    <row r="156" spans="1:7" s="65" customFormat="1" x14ac:dyDescent="0.3">
      <c r="A156" s="32" t="s">
        <v>74</v>
      </c>
      <c r="B156" s="31" t="s">
        <v>154</v>
      </c>
      <c r="C156" s="32"/>
      <c r="D156" s="32"/>
      <c r="E156" s="32"/>
      <c r="F156" s="32"/>
      <c r="G156" s="62"/>
    </row>
    <row r="157" spans="1:7" s="65" customFormat="1" ht="13.2" x14ac:dyDescent="0.3">
      <c r="A157" s="117" t="s">
        <v>75</v>
      </c>
      <c r="B157" s="25" t="s">
        <v>155</v>
      </c>
      <c r="C157" s="26" t="s">
        <v>102</v>
      </c>
      <c r="D157" s="77">
        <v>97</v>
      </c>
      <c r="E157" s="26"/>
      <c r="F157" s="26">
        <f t="shared" ref="F157:F158" si="28">IF(D157="",0,E157*D157)</f>
        <v>0</v>
      </c>
      <c r="G157" s="62"/>
    </row>
    <row r="158" spans="1:7" s="65" customFormat="1" ht="13.2" x14ac:dyDescent="0.3">
      <c r="A158" s="117" t="s">
        <v>76</v>
      </c>
      <c r="B158" s="25" t="s">
        <v>156</v>
      </c>
      <c r="C158" s="26" t="s">
        <v>102</v>
      </c>
      <c r="D158" s="77">
        <v>7</v>
      </c>
      <c r="E158" s="26"/>
      <c r="F158" s="26">
        <f t="shared" si="28"/>
        <v>0</v>
      </c>
      <c r="G158" s="62"/>
    </row>
    <row r="159" spans="1:7" s="65" customFormat="1" x14ac:dyDescent="0.3">
      <c r="A159" s="83"/>
      <c r="B159" s="4"/>
      <c r="C159" s="14" t="s">
        <v>95</v>
      </c>
      <c r="D159" s="14"/>
      <c r="E159" s="15" t="s">
        <v>95</v>
      </c>
      <c r="F159" s="28">
        <f>SUM(F157:F158)</f>
        <v>0</v>
      </c>
      <c r="G159" s="62"/>
    </row>
    <row r="160" spans="1:7" s="65" customFormat="1" ht="13.2" x14ac:dyDescent="0.3">
      <c r="A160" s="83"/>
      <c r="B160" s="43"/>
      <c r="C160" s="14" t="s">
        <v>95</v>
      </c>
      <c r="D160" s="14"/>
      <c r="E160" s="44" t="s">
        <v>95</v>
      </c>
      <c r="F160" s="45"/>
      <c r="G160" s="62"/>
    </row>
    <row r="161" spans="1:7" s="65" customFormat="1" ht="13.2" x14ac:dyDescent="0.3">
      <c r="A161" s="105" t="s">
        <v>55</v>
      </c>
      <c r="B161" s="21" t="s">
        <v>135</v>
      </c>
      <c r="C161" s="22"/>
      <c r="D161" s="22"/>
      <c r="E161" s="23">
        <f>F165</f>
        <v>0</v>
      </c>
      <c r="F161" s="22"/>
      <c r="G161" s="62"/>
    </row>
    <row r="162" spans="1:7" s="65" customFormat="1" x14ac:dyDescent="0.3">
      <c r="A162" s="32">
        <v>610</v>
      </c>
      <c r="B162" s="31" t="s">
        <v>157</v>
      </c>
      <c r="C162" s="32"/>
      <c r="D162" s="32"/>
      <c r="E162" s="32"/>
      <c r="F162" s="32"/>
      <c r="G162" s="62"/>
    </row>
    <row r="163" spans="1:7" s="65" customFormat="1" ht="13.2" x14ac:dyDescent="0.3">
      <c r="A163" s="125" t="s">
        <v>77</v>
      </c>
      <c r="B163" s="25" t="s">
        <v>158</v>
      </c>
      <c r="C163" s="26" t="s">
        <v>112</v>
      </c>
      <c r="D163" s="77">
        <v>495</v>
      </c>
      <c r="E163" s="26"/>
      <c r="F163" s="26">
        <f t="shared" ref="F163:F164" si="29">IF(D163="",0,E163*D163)</f>
        <v>0</v>
      </c>
      <c r="G163" s="62"/>
    </row>
    <row r="164" spans="1:7" s="65" customFormat="1" ht="13.2" x14ac:dyDescent="0.3">
      <c r="A164" s="125" t="s">
        <v>78</v>
      </c>
      <c r="B164" s="25" t="s">
        <v>159</v>
      </c>
      <c r="C164" s="26" t="s">
        <v>112</v>
      </c>
      <c r="D164" s="78">
        <v>1</v>
      </c>
      <c r="E164" s="26"/>
      <c r="F164" s="26">
        <f t="shared" si="29"/>
        <v>0</v>
      </c>
      <c r="G164" s="62"/>
    </row>
    <row r="165" spans="1:7" s="65" customFormat="1" x14ac:dyDescent="0.3">
      <c r="A165" s="83"/>
      <c r="B165" s="4"/>
      <c r="C165" s="14" t="s">
        <v>95</v>
      </c>
      <c r="D165" s="79"/>
      <c r="E165" s="15" t="s">
        <v>95</v>
      </c>
      <c r="F165" s="28">
        <f>SUM(F163:F163)</f>
        <v>0</v>
      </c>
      <c r="G165" s="62"/>
    </row>
    <row r="166" spans="1:7" s="65" customFormat="1" ht="13.2" x14ac:dyDescent="0.3">
      <c r="A166" s="83"/>
      <c r="B166" s="43"/>
      <c r="C166" s="14" t="s">
        <v>95</v>
      </c>
      <c r="D166" s="14"/>
      <c r="E166" s="44" t="s">
        <v>95</v>
      </c>
      <c r="F166" s="45"/>
      <c r="G166" s="62"/>
    </row>
    <row r="167" spans="1:7" s="65" customFormat="1" ht="13.2" x14ac:dyDescent="0.3">
      <c r="A167" s="105" t="s">
        <v>35</v>
      </c>
      <c r="B167" s="21" t="s">
        <v>116</v>
      </c>
      <c r="C167" s="22"/>
      <c r="D167" s="22"/>
      <c r="E167" s="23">
        <f>F172</f>
        <v>0</v>
      </c>
      <c r="F167" s="22"/>
      <c r="G167" s="62"/>
    </row>
    <row r="168" spans="1:7" s="65" customFormat="1" x14ac:dyDescent="0.3">
      <c r="A168" s="32">
        <v>701</v>
      </c>
      <c r="B168" s="31" t="s">
        <v>140</v>
      </c>
      <c r="C168" s="32"/>
      <c r="D168" s="32"/>
      <c r="E168" s="32"/>
      <c r="F168" s="32"/>
      <c r="G168" s="62"/>
    </row>
    <row r="169" spans="1:7" s="65" customFormat="1" ht="13.2" x14ac:dyDescent="0.3">
      <c r="A169" s="126" t="s">
        <v>79</v>
      </c>
      <c r="B169" s="25" t="s">
        <v>160</v>
      </c>
      <c r="C169" s="26" t="s">
        <v>15</v>
      </c>
      <c r="D169" s="77">
        <v>5</v>
      </c>
      <c r="E169" s="26"/>
      <c r="F169" s="26">
        <f t="shared" ref="F169:F171" si="30">IF(D169="",0,E169*D169)</f>
        <v>0</v>
      </c>
      <c r="G169" s="62"/>
    </row>
    <row r="170" spans="1:7" s="65" customFormat="1" ht="13.2" x14ac:dyDescent="0.3">
      <c r="A170" s="126" t="s">
        <v>80</v>
      </c>
      <c r="B170" s="25" t="s">
        <v>161</v>
      </c>
      <c r="C170" s="26" t="s">
        <v>15</v>
      </c>
      <c r="D170" s="77">
        <v>1</v>
      </c>
      <c r="E170" s="26"/>
      <c r="F170" s="26">
        <f t="shared" si="30"/>
        <v>0</v>
      </c>
      <c r="G170" s="62"/>
    </row>
    <row r="171" spans="1:7" s="65" customFormat="1" ht="13.2" x14ac:dyDescent="0.3">
      <c r="A171" s="117" t="s">
        <v>81</v>
      </c>
      <c r="B171" s="25" t="s">
        <v>162</v>
      </c>
      <c r="C171" s="26" t="s">
        <v>15</v>
      </c>
      <c r="D171" s="77">
        <v>1</v>
      </c>
      <c r="E171" s="26"/>
      <c r="F171" s="26">
        <f t="shared" si="30"/>
        <v>0</v>
      </c>
      <c r="G171" s="62"/>
    </row>
    <row r="172" spans="1:7" s="65" customFormat="1" x14ac:dyDescent="0.3">
      <c r="A172" s="83"/>
      <c r="B172" s="4" t="s">
        <v>95</v>
      </c>
      <c r="C172" s="14" t="s">
        <v>95</v>
      </c>
      <c r="D172" s="14"/>
      <c r="E172" s="15"/>
      <c r="F172" s="28">
        <f>+SUM(F169:F171)</f>
        <v>0</v>
      </c>
      <c r="G172" s="62"/>
    </row>
    <row r="173" spans="1:7" s="8" customFormat="1" ht="13.2" x14ac:dyDescent="0.3">
      <c r="A173" s="27"/>
      <c r="B173" s="43"/>
      <c r="C173" s="14"/>
      <c r="D173" s="14"/>
      <c r="E173" s="44" t="s">
        <v>95</v>
      </c>
      <c r="F173" s="45"/>
      <c r="G173" s="17"/>
    </row>
    <row r="174" spans="1:7" ht="13.2" x14ac:dyDescent="0.3">
      <c r="B174" s="43"/>
      <c r="E174" s="44"/>
      <c r="F174" s="45"/>
    </row>
    <row r="175" spans="1:7" ht="11.25" customHeight="1" x14ac:dyDescent="0.3">
      <c r="A175" s="80" t="s">
        <v>0</v>
      </c>
      <c r="B175" s="80" t="s">
        <v>1</v>
      </c>
      <c r="C175" s="113" t="s">
        <v>2</v>
      </c>
      <c r="D175" s="113" t="s">
        <v>3</v>
      </c>
      <c r="E175" s="81" t="s">
        <v>4</v>
      </c>
      <c r="F175" s="10" t="s">
        <v>5</v>
      </c>
    </row>
    <row r="176" spans="1:7" x14ac:dyDescent="0.3">
      <c r="A176" s="82"/>
      <c r="B176" s="82"/>
      <c r="C176" s="114"/>
      <c r="D176" s="114"/>
      <c r="E176" s="11" t="s">
        <v>82</v>
      </c>
      <c r="F176" s="12" t="s">
        <v>82</v>
      </c>
    </row>
    <row r="177" spans="1:6" x14ac:dyDescent="0.3">
      <c r="A177" s="83"/>
    </row>
    <row r="178" spans="1:6" ht="13.2" x14ac:dyDescent="0.3">
      <c r="A178" s="84" t="s">
        <v>83</v>
      </c>
      <c r="B178" s="85" t="str">
        <f>A5</f>
        <v>INSTALLATION ET TRAVAUX GENERAUX</v>
      </c>
      <c r="C178" s="86" t="str">
        <f>C5</f>
        <v>Ens.</v>
      </c>
      <c r="D178" s="86">
        <f>D5</f>
        <v>1</v>
      </c>
      <c r="E178" s="87">
        <f>E5</f>
        <v>0</v>
      </c>
      <c r="F178" s="88">
        <f>+E178*D178</f>
        <v>0</v>
      </c>
    </row>
    <row r="179" spans="1:6" x14ac:dyDescent="0.3">
      <c r="A179" s="83"/>
    </row>
    <row r="180" spans="1:6" ht="13.2" x14ac:dyDescent="0.3">
      <c r="A180" s="89" t="s">
        <v>84</v>
      </c>
      <c r="B180" s="90" t="str">
        <f>+A13</f>
        <v>REHABILITATION BASSIN FILTRE</v>
      </c>
      <c r="C180" s="86" t="str">
        <f>+C13</f>
        <v>U</v>
      </c>
      <c r="D180" s="86">
        <f>+D13</f>
        <v>1</v>
      </c>
      <c r="E180" s="87">
        <f>+E13</f>
        <v>0</v>
      </c>
      <c r="F180" s="88">
        <f>+D180*E180</f>
        <v>0</v>
      </c>
    </row>
    <row r="181" spans="1:6" x14ac:dyDescent="0.3">
      <c r="A181" s="83"/>
    </row>
    <row r="182" spans="1:6" ht="13.2" x14ac:dyDescent="0.3">
      <c r="A182" s="89" t="s">
        <v>85</v>
      </c>
      <c r="B182" s="90" t="str">
        <f>A20</f>
        <v>REHABILITATION RESERVOIR 40 M3 SEMI-ENTERRE</v>
      </c>
      <c r="C182" s="86" t="str">
        <f>C20</f>
        <v>Ens</v>
      </c>
      <c r="D182" s="86">
        <v>1</v>
      </c>
      <c r="E182" s="87">
        <f>+E20</f>
        <v>0</v>
      </c>
      <c r="F182" s="88">
        <f>+D182*E182</f>
        <v>0</v>
      </c>
    </row>
    <row r="183" spans="1:6" x14ac:dyDescent="0.3">
      <c r="A183" s="83"/>
    </row>
    <row r="184" spans="1:6" ht="13.2" x14ac:dyDescent="0.3">
      <c r="A184" s="89" t="s">
        <v>86</v>
      </c>
      <c r="B184" s="85" t="str">
        <f>A30</f>
        <v xml:space="preserve">REHABILITATION BORNE FONTAINE </v>
      </c>
      <c r="C184" s="86" t="s">
        <v>15</v>
      </c>
      <c r="D184" s="86">
        <v>11</v>
      </c>
      <c r="E184" s="87">
        <f>+E30</f>
        <v>0</v>
      </c>
      <c r="F184" s="88">
        <f>+E184*D184</f>
        <v>0</v>
      </c>
    </row>
    <row r="185" spans="1:6" x14ac:dyDescent="0.3">
      <c r="A185" s="83"/>
    </row>
    <row r="186" spans="1:6" ht="13.2" x14ac:dyDescent="0.3">
      <c r="A186" s="89" t="s">
        <v>87</v>
      </c>
      <c r="B186" s="85" t="str">
        <f>+A58</f>
        <v xml:space="preserve">CONSTRUCTION BORNE FONTAINE </v>
      </c>
      <c r="C186" s="86" t="str">
        <f>+C58</f>
        <v>U</v>
      </c>
      <c r="D186" s="86">
        <f>+D58</f>
        <v>1</v>
      </c>
      <c r="E186" s="87">
        <f>+E58</f>
        <v>0</v>
      </c>
      <c r="F186" s="88">
        <f>+E186*D186</f>
        <v>0</v>
      </c>
    </row>
    <row r="187" spans="1:6" x14ac:dyDescent="0.3">
      <c r="A187" s="83"/>
    </row>
    <row r="188" spans="1:6" ht="13.2" x14ac:dyDescent="0.3">
      <c r="A188" s="89" t="s">
        <v>88</v>
      </c>
      <c r="B188" s="85" t="str">
        <f>A127</f>
        <v xml:space="preserve">REHABILITATION LAVE MAIN </v>
      </c>
      <c r="C188" s="86" t="s">
        <v>15</v>
      </c>
      <c r="D188" s="86">
        <v>1</v>
      </c>
      <c r="E188" s="87">
        <f>+E127</f>
        <v>0</v>
      </c>
      <c r="F188" s="88">
        <f>+E188*D188</f>
        <v>0</v>
      </c>
    </row>
    <row r="189" spans="1:6" x14ac:dyDescent="0.3">
      <c r="A189" s="83"/>
    </row>
    <row r="190" spans="1:6" ht="13.2" x14ac:dyDescent="0.3">
      <c r="A190" s="89" t="s">
        <v>89</v>
      </c>
      <c r="B190" s="85" t="str">
        <f>+A144</f>
        <v>REHABILITATION BRANCHEMENT INSTITUTIONNEL</v>
      </c>
      <c r="C190" s="86" t="str">
        <f>+C127</f>
        <v>U</v>
      </c>
      <c r="D190" s="86">
        <f>+D127</f>
        <v>1</v>
      </c>
      <c r="E190" s="87">
        <f>+E144</f>
        <v>0</v>
      </c>
      <c r="F190" s="88">
        <f>+E190*D190</f>
        <v>0</v>
      </c>
    </row>
    <row r="191" spans="1:6" ht="13.2" x14ac:dyDescent="0.3">
      <c r="A191" s="91"/>
      <c r="B191" s="92"/>
      <c r="C191" s="93"/>
      <c r="D191" s="93"/>
      <c r="E191" s="94"/>
      <c r="F191" s="95"/>
    </row>
    <row r="192" spans="1:6" ht="13.2" x14ac:dyDescent="0.3">
      <c r="A192" s="89" t="s">
        <v>90</v>
      </c>
      <c r="B192" s="85" t="str">
        <f>+A150</f>
        <v>POSE CONDUITE DE DISTRIBUTION</v>
      </c>
      <c r="C192" s="86" t="str">
        <f>+C150</f>
        <v>Ens</v>
      </c>
      <c r="D192" s="86">
        <v>1</v>
      </c>
      <c r="E192" s="87">
        <f>+E150</f>
        <v>0</v>
      </c>
      <c r="F192" s="88">
        <f>+E192*D192</f>
        <v>0</v>
      </c>
    </row>
    <row r="193" spans="1:6" ht="13.2" x14ac:dyDescent="0.3">
      <c r="A193" s="91"/>
      <c r="B193" s="92"/>
      <c r="C193" s="93"/>
      <c r="D193" s="93"/>
      <c r="E193" s="94"/>
      <c r="F193" s="95"/>
    </row>
    <row r="194" spans="1:6" ht="13.2" x14ac:dyDescent="0.3">
      <c r="A194" s="91"/>
      <c r="B194" s="92"/>
      <c r="C194" s="93"/>
      <c r="D194" s="93"/>
      <c r="E194" s="94"/>
      <c r="F194" s="95"/>
    </row>
    <row r="195" spans="1:6" ht="13.8" x14ac:dyDescent="0.3">
      <c r="B195" s="43"/>
      <c r="C195" s="96" t="s">
        <v>91</v>
      </c>
      <c r="D195" s="97"/>
      <c r="E195" s="98"/>
      <c r="F195" s="99">
        <f>SUM(F178:F193)</f>
        <v>0</v>
      </c>
    </row>
    <row r="197" spans="1:6" ht="13.2" x14ac:dyDescent="0.3">
      <c r="E197" s="100" t="s">
        <v>168</v>
      </c>
      <c r="F197" s="101">
        <f>F195*8%</f>
        <v>0</v>
      </c>
    </row>
    <row r="199" spans="1:6" ht="15" x14ac:dyDescent="0.3">
      <c r="E199" s="102" t="s">
        <v>169</v>
      </c>
      <c r="F199" s="103">
        <f>F197+F195</f>
        <v>0</v>
      </c>
    </row>
    <row r="206" spans="1:6" x14ac:dyDescent="0.3">
      <c r="A206" s="29"/>
      <c r="C206" s="5"/>
      <c r="D206" s="5"/>
      <c r="E206" s="5"/>
      <c r="F206" s="5"/>
    </row>
    <row r="207" spans="1:6" x14ac:dyDescent="0.3">
      <c r="A207" s="29"/>
      <c r="C207" s="5"/>
      <c r="D207" s="5"/>
      <c r="E207" s="5"/>
      <c r="F207" s="5"/>
    </row>
    <row r="208" spans="1:6" x14ac:dyDescent="0.3">
      <c r="A208" s="29"/>
      <c r="C208" s="5"/>
      <c r="D208" s="5"/>
      <c r="E208" s="5"/>
      <c r="F208" s="5"/>
    </row>
    <row r="209" spans="1:6" x14ac:dyDescent="0.3">
      <c r="A209" s="29"/>
      <c r="C209" s="5"/>
      <c r="D209" s="5"/>
      <c r="E209" s="5"/>
      <c r="F209" s="5"/>
    </row>
    <row r="210" spans="1:6" x14ac:dyDescent="0.3">
      <c r="A210" s="29"/>
      <c r="C210" s="5"/>
      <c r="D210" s="5"/>
      <c r="E210" s="5"/>
      <c r="F210" s="5"/>
    </row>
    <row r="211" spans="1:6" x14ac:dyDescent="0.3">
      <c r="A211" s="29"/>
      <c r="C211" s="5"/>
      <c r="D211" s="5"/>
      <c r="E211" s="5"/>
      <c r="F211" s="5"/>
    </row>
    <row r="212" spans="1:6" x14ac:dyDescent="0.3">
      <c r="A212" s="29"/>
      <c r="C212" s="5"/>
      <c r="D212" s="5"/>
      <c r="E212" s="5"/>
      <c r="F212" s="5"/>
    </row>
    <row r="213" spans="1:6" x14ac:dyDescent="0.3">
      <c r="A213" s="29"/>
      <c r="C213" s="5"/>
      <c r="D213" s="5"/>
      <c r="E213" s="5"/>
      <c r="F213" s="5"/>
    </row>
    <row r="214" spans="1:6" x14ac:dyDescent="0.3">
      <c r="A214" s="29"/>
      <c r="C214" s="5"/>
      <c r="D214" s="5"/>
      <c r="E214" s="5"/>
      <c r="F214" s="5"/>
    </row>
    <row r="215" spans="1:6" x14ac:dyDescent="0.3">
      <c r="A215" s="29"/>
      <c r="C215" s="5"/>
      <c r="D215" s="5"/>
      <c r="E215" s="5"/>
      <c r="F215" s="5"/>
    </row>
    <row r="216" spans="1:6" x14ac:dyDescent="0.3">
      <c r="A216" s="29"/>
      <c r="C216" s="5"/>
      <c r="D216" s="5"/>
      <c r="E216" s="5"/>
      <c r="F216" s="5"/>
    </row>
  </sheetData>
  <mergeCells count="7">
    <mergeCell ref="C175:C176"/>
    <mergeCell ref="D175:D176"/>
    <mergeCell ref="A1:F1"/>
    <mergeCell ref="A3:A4"/>
    <mergeCell ref="B3:B4"/>
    <mergeCell ref="C3:C4"/>
    <mergeCell ref="D3:D4"/>
  </mergeCells>
  <printOptions horizontalCentered="1"/>
  <pageMargins left="0.31496062992125984" right="0.31496062992125984" top="0.35433070866141736" bottom="0.35433070866141736" header="0.31496062992125984" footer="0.31496062992125984"/>
  <pageSetup paperSize="9" scale="70" orientation="portrait" verticalDpi="0" r:id="rId1"/>
  <rowBreaks count="1" manualBreakCount="1">
    <brk id="155"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BDQE Ampataka</vt:lpstr>
      <vt:lpstr>'BDQE Ampataka'!Impression_des_titres</vt:lpstr>
      <vt:lpstr>'BDQE Ampataka'!Zone_d_impression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Falimandroso</cp:lastModifiedBy>
  <cp:lastPrinted>2023-04-12T12:46:08Z</cp:lastPrinted>
  <dcterms:created xsi:type="dcterms:W3CDTF">2021-10-06T12:28:51Z</dcterms:created>
  <dcterms:modified xsi:type="dcterms:W3CDTF">2023-04-12T13:14:43Z</dcterms:modified>
</cp:coreProperties>
</file>